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3_Abt_3\Ref_35\1_Orga\5_Grundl\4_Prüfung\1_KB\Unterlagen Antrag und VN\Vorgaben FöA DIN 13080-276\"/>
    </mc:Choice>
  </mc:AlternateContent>
  <xr:revisionPtr revIDLastSave="0" documentId="13_ncr:1_{FC5F6B9D-8E54-495F-9D2D-E4D96406F5E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Deckblatt" sheetId="188" r:id="rId1"/>
    <sheet name="Flächen Eingabe" sheetId="189" r:id="rId2"/>
    <sheet name="Flächenübersicht" sheetId="110" r:id="rId3"/>
    <sheet name="DIN 277" sheetId="10" r:id="rId4"/>
    <sheet name="Kosten Eingabe" sheetId="190" r:id="rId5"/>
    <sheet name="Kostenübersicht" sheetId="191" r:id="rId6"/>
  </sheets>
  <definedNames>
    <definedName name="_xlnm._FilterDatabase" localSheetId="4" hidden="1">'Kosten Eingabe'!$A$3:$E$656</definedName>
    <definedName name="_xlnm.Print_Area" localSheetId="3">'DIN 277'!$A$1:$F$15</definedName>
    <definedName name="_xlnm.Print_Area" localSheetId="2">Flächenübersicht!$A$1:$F$170</definedName>
    <definedName name="_xlnm.Print_Area" localSheetId="5">Kostenübersicht!$A$1:$I$296</definedName>
    <definedName name="_xlnm.Print_Titles" localSheetId="1">'Flächen Eingabe'!$1:$4</definedName>
    <definedName name="_xlnm.Print_Titles" localSheetId="2">Flächenübersicht!$1:$4</definedName>
    <definedName name="_xlnm.Print_Titles" localSheetId="4">'Kosten Eingabe'!$1:$4</definedName>
    <definedName name="_xlnm.Print_Titles" localSheetId="5">Kostenübersicht!$1:$4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0" l="1"/>
  <c r="G14" i="10"/>
  <c r="D292" i="191"/>
  <c r="G11" i="10" l="1"/>
  <c r="G10" i="10"/>
  <c r="G9" i="10"/>
  <c r="G8" i="10"/>
  <c r="G7" i="10"/>
  <c r="G6" i="10"/>
  <c r="H246" i="191"/>
  <c r="G246" i="191"/>
  <c r="F246" i="191"/>
  <c r="E246" i="191"/>
  <c r="D246" i="191"/>
  <c r="C246" i="191"/>
  <c r="I663" i="190"/>
  <c r="H663" i="190"/>
  <c r="G663" i="190"/>
  <c r="B147" i="110"/>
  <c r="A147" i="110"/>
  <c r="B145" i="110"/>
  <c r="A145" i="110"/>
  <c r="B146" i="110"/>
  <c r="A146" i="110"/>
  <c r="B144" i="110"/>
  <c r="G885" i="189"/>
  <c r="D147" i="110" s="1"/>
  <c r="F885" i="189"/>
  <c r="C147" i="110" s="1"/>
  <c r="G879" i="189"/>
  <c r="D146" i="110" s="1"/>
  <c r="F146" i="110" s="1"/>
  <c r="F879" i="189"/>
  <c r="C146" i="110" s="1"/>
  <c r="E120" i="110"/>
  <c r="E119" i="110" s="1"/>
  <c r="E94" i="110"/>
  <c r="E91" i="110"/>
  <c r="E86" i="110"/>
  <c r="E77" i="110"/>
  <c r="E71" i="110"/>
  <c r="E68" i="110"/>
  <c r="E62" i="110"/>
  <c r="E58" i="110"/>
  <c r="E48" i="110"/>
  <c r="E44" i="110"/>
  <c r="E34" i="110"/>
  <c r="E10" i="110"/>
  <c r="E81" i="110" l="1"/>
  <c r="F598" i="190"/>
  <c r="G239" i="189" l="1"/>
  <c r="I253" i="190" l="1"/>
  <c r="H253" i="190"/>
  <c r="G253" i="190"/>
  <c r="D11" i="10" l="1"/>
  <c r="I660" i="190" l="1"/>
  <c r="F245" i="191" s="1"/>
  <c r="H660" i="190"/>
  <c r="E245" i="191" s="1"/>
  <c r="G660" i="190"/>
  <c r="D245" i="191" s="1"/>
  <c r="F662" i="190" l="1"/>
  <c r="J662" i="190" s="1"/>
  <c r="K662" i="190" s="1"/>
  <c r="F661" i="190"/>
  <c r="J661" i="190" l="1"/>
  <c r="F660" i="190"/>
  <c r="C245" i="191" s="1"/>
  <c r="K661" i="190" l="1"/>
  <c r="K660" i="190" s="1"/>
  <c r="H245" i="191" s="1"/>
  <c r="J660" i="190"/>
  <c r="G245" i="191" s="1"/>
  <c r="F8" i="190"/>
  <c r="F9" i="190" l="1"/>
  <c r="I327" i="190" l="1"/>
  <c r="H327" i="190"/>
  <c r="G327" i="190"/>
  <c r="E168" i="110" l="1"/>
  <c r="B137" i="110"/>
  <c r="A137" i="110"/>
  <c r="B136" i="110"/>
  <c r="A136" i="110"/>
  <c r="F703" i="189"/>
  <c r="E113" i="110"/>
  <c r="A126" i="110"/>
  <c r="A125" i="110"/>
  <c r="A124" i="110"/>
  <c r="A123" i="110"/>
  <c r="A122" i="110"/>
  <c r="B126" i="110"/>
  <c r="B125" i="110"/>
  <c r="B124" i="110"/>
  <c r="B123" i="110"/>
  <c r="B122" i="110"/>
  <c r="B121" i="110"/>
  <c r="A121" i="110"/>
  <c r="B118" i="110"/>
  <c r="A118" i="110"/>
  <c r="E107" i="110"/>
  <c r="B112" i="110"/>
  <c r="A112" i="110"/>
  <c r="B99" i="110" l="1"/>
  <c r="A99" i="110"/>
  <c r="B98" i="110"/>
  <c r="A98" i="110"/>
  <c r="B97" i="110"/>
  <c r="A97" i="110"/>
  <c r="B96" i="110"/>
  <c r="A96" i="110"/>
  <c r="B95" i="110"/>
  <c r="A95" i="110"/>
  <c r="B93" i="110"/>
  <c r="B92" i="110"/>
  <c r="A93" i="110"/>
  <c r="A92" i="110"/>
  <c r="B90" i="110"/>
  <c r="B89" i="110"/>
  <c r="B88" i="110"/>
  <c r="A90" i="110"/>
  <c r="A89" i="110"/>
  <c r="A88" i="110"/>
  <c r="B87" i="110"/>
  <c r="A87" i="110"/>
  <c r="B6" i="110"/>
  <c r="G873" i="189" l="1"/>
  <c r="D145" i="110" s="1"/>
  <c r="F145" i="110" s="1"/>
  <c r="F873" i="189"/>
  <c r="C145" i="110" s="1"/>
  <c r="G849" i="189"/>
  <c r="F849" i="189"/>
  <c r="G843" i="189"/>
  <c r="F843" i="189"/>
  <c r="G837" i="189"/>
  <c r="F837" i="189"/>
  <c r="G823" i="189"/>
  <c r="F823" i="189"/>
  <c r="G817" i="189"/>
  <c r="F817" i="189"/>
  <c r="G810" i="189"/>
  <c r="F810" i="189"/>
  <c r="G804" i="189"/>
  <c r="F804" i="189"/>
  <c r="G798" i="189"/>
  <c r="F798" i="189"/>
  <c r="G792" i="189"/>
  <c r="F792" i="189"/>
  <c r="G786" i="189"/>
  <c r="F786" i="189"/>
  <c r="G778" i="189"/>
  <c r="F778" i="189"/>
  <c r="G772" i="189"/>
  <c r="F772" i="189"/>
  <c r="G765" i="189"/>
  <c r="F765" i="189"/>
  <c r="G741" i="189"/>
  <c r="F741" i="189"/>
  <c r="G735" i="189"/>
  <c r="F735" i="189"/>
  <c r="G729" i="189"/>
  <c r="F729" i="189"/>
  <c r="G709" i="189"/>
  <c r="F709" i="189"/>
  <c r="G697" i="189"/>
  <c r="D126" i="110" s="1"/>
  <c r="F697" i="189"/>
  <c r="C126" i="110" s="1"/>
  <c r="G691" i="189"/>
  <c r="F691" i="189"/>
  <c r="G685" i="189"/>
  <c r="D124" i="110" s="1"/>
  <c r="F124" i="110" s="1"/>
  <c r="F685" i="189"/>
  <c r="C124" i="110" s="1"/>
  <c r="G679" i="189"/>
  <c r="D123" i="110" s="1"/>
  <c r="F123" i="110" s="1"/>
  <c r="F679" i="189"/>
  <c r="C123" i="110" s="1"/>
  <c r="G673" i="189"/>
  <c r="D122" i="110" s="1"/>
  <c r="F122" i="110" s="1"/>
  <c r="F673" i="189"/>
  <c r="C122" i="110" s="1"/>
  <c r="G667" i="189"/>
  <c r="D121" i="110" s="1"/>
  <c r="F121" i="110" s="1"/>
  <c r="F667" i="189"/>
  <c r="C121" i="110" s="1"/>
  <c r="G659" i="189"/>
  <c r="D118" i="110" s="1"/>
  <c r="F118" i="110" s="1"/>
  <c r="F659" i="189"/>
  <c r="C118" i="110" s="1"/>
  <c r="G628" i="189"/>
  <c r="D112" i="110" s="1"/>
  <c r="F112" i="110" s="1"/>
  <c r="F628" i="189"/>
  <c r="C112" i="110" s="1"/>
  <c r="G604" i="189"/>
  <c r="F604" i="189"/>
  <c r="G598" i="189"/>
  <c r="F598" i="189"/>
  <c r="G728" i="189" l="1"/>
  <c r="G771" i="189"/>
  <c r="F771" i="189"/>
  <c r="F785" i="189"/>
  <c r="C137" i="110" s="1"/>
  <c r="G785" i="189"/>
  <c r="D137" i="110" s="1"/>
  <c r="F836" i="189"/>
  <c r="G836" i="189"/>
  <c r="D125" i="110"/>
  <c r="F125" i="110" s="1"/>
  <c r="F120" i="110" s="1"/>
  <c r="F126" i="110"/>
  <c r="C125" i="110"/>
  <c r="G816" i="189"/>
  <c r="F816" i="189"/>
  <c r="F728" i="189"/>
  <c r="F666" i="189"/>
  <c r="G666" i="189"/>
  <c r="G529" i="189"/>
  <c r="D99" i="110" s="1"/>
  <c r="F99" i="110" s="1"/>
  <c r="F529" i="189"/>
  <c r="C99" i="110" s="1"/>
  <c r="G523" i="189"/>
  <c r="D98" i="110" s="1"/>
  <c r="F98" i="110" s="1"/>
  <c r="F523" i="189"/>
  <c r="C98" i="110" s="1"/>
  <c r="G517" i="189"/>
  <c r="D97" i="110" s="1"/>
  <c r="F97" i="110" s="1"/>
  <c r="F517" i="189"/>
  <c r="C97" i="110" s="1"/>
  <c r="G498" i="189"/>
  <c r="D93" i="110" s="1"/>
  <c r="F93" i="110" s="1"/>
  <c r="F498" i="189"/>
  <c r="C93" i="110" s="1"/>
  <c r="G492" i="189"/>
  <c r="D92" i="110" s="1"/>
  <c r="F92" i="110" s="1"/>
  <c r="F492" i="189"/>
  <c r="C92" i="110" s="1"/>
  <c r="G485" i="189"/>
  <c r="D90" i="110" s="1"/>
  <c r="F90" i="110" s="1"/>
  <c r="F485" i="189"/>
  <c r="C90" i="110" s="1"/>
  <c r="G479" i="189"/>
  <c r="D89" i="110" s="1"/>
  <c r="F89" i="110" s="1"/>
  <c r="F479" i="189"/>
  <c r="C89" i="110" s="1"/>
  <c r="F91" i="110" l="1"/>
  <c r="F491" i="189"/>
  <c r="G491" i="189"/>
  <c r="B104" i="110"/>
  <c r="B102" i="110"/>
  <c r="D91" i="110" l="1"/>
  <c r="C91" i="110"/>
  <c r="B106" i="110"/>
  <c r="B105" i="110"/>
  <c r="B103" i="110"/>
  <c r="B101" i="110"/>
  <c r="B100" i="110"/>
  <c r="B94" i="110"/>
  <c r="B91" i="110"/>
  <c r="B86" i="110"/>
  <c r="B85" i="110"/>
  <c r="B84" i="110"/>
  <c r="B83" i="110"/>
  <c r="B82" i="110"/>
  <c r="A106" i="110"/>
  <c r="A105" i="110"/>
  <c r="A104" i="110"/>
  <c r="A103" i="110"/>
  <c r="A102" i="110"/>
  <c r="A101" i="110"/>
  <c r="A100" i="110"/>
  <c r="A94" i="110"/>
  <c r="A91" i="110"/>
  <c r="A86" i="110"/>
  <c r="A85" i="110"/>
  <c r="A84" i="110"/>
  <c r="A83" i="110"/>
  <c r="A82" i="110"/>
  <c r="G460" i="189" l="1"/>
  <c r="F460" i="189"/>
  <c r="G454" i="189"/>
  <c r="F454" i="189"/>
  <c r="G578" i="189"/>
  <c r="D106" i="110" s="1"/>
  <c r="F106" i="110" s="1"/>
  <c r="F578" i="189"/>
  <c r="C106" i="110" s="1"/>
  <c r="G572" i="189"/>
  <c r="D105" i="110" s="1"/>
  <c r="F105" i="110" s="1"/>
  <c r="F572" i="189"/>
  <c r="C105" i="110" s="1"/>
  <c r="G566" i="189"/>
  <c r="D104" i="110" s="1"/>
  <c r="F104" i="110" s="1"/>
  <c r="F566" i="189"/>
  <c r="C104" i="110" s="1"/>
  <c r="B80" i="110"/>
  <c r="B79" i="110"/>
  <c r="B78" i="110"/>
  <c r="A80" i="110"/>
  <c r="A79" i="110"/>
  <c r="A78" i="110"/>
  <c r="B76" i="110"/>
  <c r="B75" i="110"/>
  <c r="B74" i="110"/>
  <c r="B73" i="110"/>
  <c r="B72" i="110"/>
  <c r="A76" i="110"/>
  <c r="A75" i="110"/>
  <c r="A74" i="110"/>
  <c r="A73" i="110"/>
  <c r="A72" i="110"/>
  <c r="B70" i="110"/>
  <c r="B69" i="110"/>
  <c r="A70" i="110"/>
  <c r="A69" i="110"/>
  <c r="B66" i="110"/>
  <c r="B65" i="110"/>
  <c r="B64" i="110"/>
  <c r="B63" i="110"/>
  <c r="A66" i="110"/>
  <c r="A65" i="110"/>
  <c r="A64" i="110"/>
  <c r="A63" i="110"/>
  <c r="B61" i="110"/>
  <c r="B60" i="110"/>
  <c r="B59" i="110"/>
  <c r="A61" i="110"/>
  <c r="A60" i="110"/>
  <c r="A59" i="110"/>
  <c r="B57" i="110"/>
  <c r="B56" i="110"/>
  <c r="B55" i="110"/>
  <c r="B54" i="110"/>
  <c r="B53" i="110"/>
  <c r="A57" i="110"/>
  <c r="A56" i="110"/>
  <c r="A55" i="110"/>
  <c r="A54" i="110"/>
  <c r="A53" i="110"/>
  <c r="B51" i="110"/>
  <c r="B50" i="110"/>
  <c r="B49" i="110"/>
  <c r="A51" i="110"/>
  <c r="A50" i="110"/>
  <c r="A49" i="110"/>
  <c r="B47" i="110"/>
  <c r="B46" i="110"/>
  <c r="B45" i="110"/>
  <c r="A47" i="110"/>
  <c r="A46" i="110"/>
  <c r="A45" i="110"/>
  <c r="B43" i="110"/>
  <c r="B42" i="110"/>
  <c r="B41" i="110"/>
  <c r="B40" i="110"/>
  <c r="B39" i="110"/>
  <c r="B38" i="110"/>
  <c r="B37" i="110"/>
  <c r="B36" i="110"/>
  <c r="B35" i="110"/>
  <c r="A43" i="110"/>
  <c r="A42" i="110"/>
  <c r="A41" i="110"/>
  <c r="A40" i="110"/>
  <c r="A39" i="110"/>
  <c r="A38" i="110"/>
  <c r="A37" i="110"/>
  <c r="A36" i="110"/>
  <c r="A35" i="110"/>
  <c r="F453" i="189" l="1"/>
  <c r="C85" i="110" s="1"/>
  <c r="G453" i="189"/>
  <c r="D85" i="110" s="1"/>
  <c r="B12" i="110"/>
  <c r="A12" i="110"/>
  <c r="B33" i="110"/>
  <c r="B32" i="110"/>
  <c r="B31" i="110"/>
  <c r="B30" i="110"/>
  <c r="B29" i="110"/>
  <c r="B28" i="110"/>
  <c r="B27" i="110"/>
  <c r="B26" i="110"/>
  <c r="B25" i="110"/>
  <c r="B24" i="110"/>
  <c r="B23" i="110"/>
  <c r="B22" i="110"/>
  <c r="B21" i="110"/>
  <c r="B20" i="110"/>
  <c r="B19" i="110"/>
  <c r="B18" i="110"/>
  <c r="B17" i="110"/>
  <c r="B16" i="110"/>
  <c r="B15" i="110"/>
  <c r="B14" i="110"/>
  <c r="B13" i="110"/>
  <c r="B11" i="110"/>
  <c r="A33" i="110"/>
  <c r="A32" i="110"/>
  <c r="A31" i="110"/>
  <c r="A30" i="110"/>
  <c r="A29" i="110"/>
  <c r="A28" i="110"/>
  <c r="A27" i="110"/>
  <c r="A26" i="110"/>
  <c r="A25" i="110"/>
  <c r="A24" i="110"/>
  <c r="A23" i="110"/>
  <c r="A22" i="110"/>
  <c r="A21" i="110"/>
  <c r="A20" i="110"/>
  <c r="A19" i="110"/>
  <c r="A18" i="110"/>
  <c r="A17" i="110"/>
  <c r="A16" i="110"/>
  <c r="A15" i="110"/>
  <c r="A14" i="110"/>
  <c r="A13" i="110"/>
  <c r="A11" i="110"/>
  <c r="E52" i="110" l="1"/>
  <c r="G395" i="189"/>
  <c r="D80" i="110" s="1"/>
  <c r="F80" i="110" s="1"/>
  <c r="F395" i="189"/>
  <c r="C80" i="110" s="1"/>
  <c r="G389" i="189"/>
  <c r="F389" i="189"/>
  <c r="C79" i="110" s="1"/>
  <c r="G383" i="189"/>
  <c r="D78" i="110" s="1"/>
  <c r="F78" i="110" s="1"/>
  <c r="F383" i="189"/>
  <c r="G376" i="189"/>
  <c r="D76" i="110" s="1"/>
  <c r="F376" i="189"/>
  <c r="C76" i="110" s="1"/>
  <c r="G370" i="189"/>
  <c r="D75" i="110" s="1"/>
  <c r="F75" i="110" s="1"/>
  <c r="F370" i="189"/>
  <c r="C75" i="110" s="1"/>
  <c r="G364" i="189"/>
  <c r="D74" i="110" s="1"/>
  <c r="F364" i="189"/>
  <c r="C74" i="110" s="1"/>
  <c r="G358" i="189"/>
  <c r="D73" i="110" s="1"/>
  <c r="F73" i="110" s="1"/>
  <c r="F358" i="189"/>
  <c r="G352" i="189"/>
  <c r="F352" i="189"/>
  <c r="G345" i="189"/>
  <c r="D70" i="110" s="1"/>
  <c r="F70" i="110" s="1"/>
  <c r="F345" i="189"/>
  <c r="C70" i="110" s="1"/>
  <c r="G339" i="189"/>
  <c r="D69" i="110" s="1"/>
  <c r="F69" i="110" s="1"/>
  <c r="F339" i="189"/>
  <c r="C69" i="110" s="1"/>
  <c r="G326" i="189"/>
  <c r="D66" i="110" s="1"/>
  <c r="F66" i="110" s="1"/>
  <c r="F326" i="189"/>
  <c r="C66" i="110" s="1"/>
  <c r="G320" i="189"/>
  <c r="D65" i="110" s="1"/>
  <c r="F65" i="110" s="1"/>
  <c r="F320" i="189"/>
  <c r="C65" i="110" s="1"/>
  <c r="G314" i="189"/>
  <c r="D64" i="110" s="1"/>
  <c r="F314" i="189"/>
  <c r="C64" i="110" s="1"/>
  <c r="G308" i="189"/>
  <c r="D63" i="110" s="1"/>
  <c r="F308" i="189"/>
  <c r="C63" i="110" s="1"/>
  <c r="G301" i="189"/>
  <c r="D61" i="110" s="1"/>
  <c r="F61" i="110" s="1"/>
  <c r="F301" i="189"/>
  <c r="C61" i="110" s="1"/>
  <c r="G295" i="189"/>
  <c r="D60" i="110" s="1"/>
  <c r="F60" i="110" s="1"/>
  <c r="F295" i="189"/>
  <c r="C60" i="110" s="1"/>
  <c r="G289" i="189"/>
  <c r="D59" i="110" s="1"/>
  <c r="F59" i="110" s="1"/>
  <c r="F289" i="189"/>
  <c r="G282" i="189"/>
  <c r="D57" i="110" s="1"/>
  <c r="F282" i="189"/>
  <c r="C57" i="110" s="1"/>
  <c r="G276" i="189"/>
  <c r="D56" i="110" s="1"/>
  <c r="F56" i="110" s="1"/>
  <c r="F276" i="189"/>
  <c r="C56" i="110" s="1"/>
  <c r="G270" i="189"/>
  <c r="D55" i="110" s="1"/>
  <c r="F55" i="110" s="1"/>
  <c r="F270" i="189"/>
  <c r="C55" i="110" s="1"/>
  <c r="G251" i="189"/>
  <c r="D51" i="110" s="1"/>
  <c r="F51" i="110" s="1"/>
  <c r="F251" i="189"/>
  <c r="C51" i="110" s="1"/>
  <c r="G232" i="189"/>
  <c r="D47" i="110" s="1"/>
  <c r="F47" i="110" s="1"/>
  <c r="F232" i="189"/>
  <c r="C47" i="110" s="1"/>
  <c r="G226" i="189"/>
  <c r="D46" i="110" s="1"/>
  <c r="F226" i="189"/>
  <c r="C46" i="110" s="1"/>
  <c r="G220" i="189"/>
  <c r="D45" i="110" s="1"/>
  <c r="F220" i="189"/>
  <c r="C45" i="110" s="1"/>
  <c r="G213" i="189"/>
  <c r="D43" i="110" s="1"/>
  <c r="F43" i="110" s="1"/>
  <c r="F213" i="189"/>
  <c r="C43" i="110" s="1"/>
  <c r="G207" i="189"/>
  <c r="D42" i="110" s="1"/>
  <c r="F42" i="110" s="1"/>
  <c r="F207" i="189"/>
  <c r="C42" i="110" s="1"/>
  <c r="G201" i="189"/>
  <c r="D41" i="110" s="1"/>
  <c r="F41" i="110" s="1"/>
  <c r="F201" i="189"/>
  <c r="C41" i="110" s="1"/>
  <c r="G195" i="189"/>
  <c r="D40" i="110" s="1"/>
  <c r="F195" i="189"/>
  <c r="C40" i="110" s="1"/>
  <c r="G189" i="189"/>
  <c r="D39" i="110" s="1"/>
  <c r="F189" i="189"/>
  <c r="C39" i="110" s="1"/>
  <c r="G183" i="189"/>
  <c r="D38" i="110" s="1"/>
  <c r="F38" i="110" s="1"/>
  <c r="F183" i="189"/>
  <c r="C38" i="110" s="1"/>
  <c r="G177" i="189"/>
  <c r="D37" i="110" s="1"/>
  <c r="F37" i="110" s="1"/>
  <c r="F177" i="189"/>
  <c r="C37" i="110" s="1"/>
  <c r="G171" i="189"/>
  <c r="D36" i="110" s="1"/>
  <c r="F36" i="110" s="1"/>
  <c r="F171" i="189"/>
  <c r="C36" i="110" s="1"/>
  <c r="G165" i="189"/>
  <c r="D35" i="110" s="1"/>
  <c r="F35" i="110" s="1"/>
  <c r="F165" i="189"/>
  <c r="F74" i="110"/>
  <c r="F68" i="110" l="1"/>
  <c r="F58" i="110"/>
  <c r="F164" i="189"/>
  <c r="C72" i="110"/>
  <c r="F351" i="189"/>
  <c r="C35" i="110"/>
  <c r="F288" i="189"/>
  <c r="C59" i="110"/>
  <c r="C73" i="110"/>
  <c r="F382" i="189"/>
  <c r="C78" i="110"/>
  <c r="G351" i="189"/>
  <c r="D72" i="110"/>
  <c r="F72" i="110" s="1"/>
  <c r="G382" i="189"/>
  <c r="D79" i="110"/>
  <c r="F79" i="110" s="1"/>
  <c r="F77" i="110" s="1"/>
  <c r="G338" i="189"/>
  <c r="G219" i="189"/>
  <c r="G288" i="189"/>
  <c r="G307" i="189"/>
  <c r="F338" i="189"/>
  <c r="F307" i="189"/>
  <c r="F219" i="189"/>
  <c r="G164" i="189"/>
  <c r="G158" i="189"/>
  <c r="D33" i="110" s="1"/>
  <c r="F158" i="189"/>
  <c r="C33" i="110" s="1"/>
  <c r="G152" i="189"/>
  <c r="D32" i="110" s="1"/>
  <c r="F32" i="110" s="1"/>
  <c r="F152" i="189"/>
  <c r="C32" i="110" s="1"/>
  <c r="G146" i="189"/>
  <c r="D31" i="110" s="1"/>
  <c r="F31" i="110" s="1"/>
  <c r="F146" i="189"/>
  <c r="C31" i="110" s="1"/>
  <c r="G140" i="189"/>
  <c r="D30" i="110" s="1"/>
  <c r="F30" i="110" s="1"/>
  <c r="F140" i="189"/>
  <c r="C30" i="110" s="1"/>
  <c r="G134" i="189"/>
  <c r="D29" i="110" s="1"/>
  <c r="F134" i="189"/>
  <c r="C29" i="110" s="1"/>
  <c r="G128" i="189"/>
  <c r="D28" i="110" s="1"/>
  <c r="F128" i="189"/>
  <c r="C28" i="110" s="1"/>
  <c r="G122" i="189"/>
  <c r="D27" i="110" s="1"/>
  <c r="F122" i="189"/>
  <c r="C27" i="110" s="1"/>
  <c r="G116" i="189"/>
  <c r="D26" i="110" s="1"/>
  <c r="F26" i="110" s="1"/>
  <c r="F116" i="189"/>
  <c r="C26" i="110" s="1"/>
  <c r="G110" i="189"/>
  <c r="D25" i="110" s="1"/>
  <c r="F25" i="110" s="1"/>
  <c r="F110" i="189"/>
  <c r="C25" i="110" s="1"/>
  <c r="G104" i="189"/>
  <c r="D24" i="110" s="1"/>
  <c r="F24" i="110" s="1"/>
  <c r="F104" i="189"/>
  <c r="C24" i="110" s="1"/>
  <c r="G98" i="189"/>
  <c r="D23" i="110" s="1"/>
  <c r="F98" i="189"/>
  <c r="C23" i="110" s="1"/>
  <c r="G92" i="189"/>
  <c r="D22" i="110" s="1"/>
  <c r="F92" i="189"/>
  <c r="C22" i="110" s="1"/>
  <c r="G86" i="189" l="1"/>
  <c r="F86" i="189"/>
  <c r="C21" i="110" s="1"/>
  <c r="G80" i="189"/>
  <c r="D20" i="110" s="1"/>
  <c r="F20" i="110" s="1"/>
  <c r="F80" i="189"/>
  <c r="C20" i="110" s="1"/>
  <c r="G74" i="189"/>
  <c r="F74" i="189"/>
  <c r="C19" i="110" s="1"/>
  <c r="G68" i="189"/>
  <c r="F68" i="189"/>
  <c r="C18" i="110" s="1"/>
  <c r="G62" i="189"/>
  <c r="F62" i="189"/>
  <c r="C17" i="110" s="1"/>
  <c r="G56" i="189"/>
  <c r="D16" i="110" s="1"/>
  <c r="F56" i="189"/>
  <c r="C16" i="110" s="1"/>
  <c r="G50" i="189"/>
  <c r="D15" i="110" s="1"/>
  <c r="F15" i="110" s="1"/>
  <c r="F50" i="189"/>
  <c r="C15" i="110" s="1"/>
  <c r="G44" i="189"/>
  <c r="D14" i="110" s="1"/>
  <c r="F14" i="110" s="1"/>
  <c r="F44" i="189"/>
  <c r="C14" i="110" s="1"/>
  <c r="G38" i="189"/>
  <c r="F38" i="189"/>
  <c r="C13" i="110" s="1"/>
  <c r="G32" i="189"/>
  <c r="D12" i="110" s="1"/>
  <c r="F32" i="189"/>
  <c r="C12" i="110" s="1"/>
  <c r="G26" i="189"/>
  <c r="D11" i="110" s="1"/>
  <c r="F26" i="189"/>
  <c r="C11" i="110" s="1"/>
  <c r="G6" i="189"/>
  <c r="D6" i="110" s="1"/>
  <c r="F6" i="110" s="1"/>
  <c r="F6" i="189"/>
  <c r="F23" i="110" l="1"/>
  <c r="D13" i="110"/>
  <c r="F13" i="110" s="1"/>
  <c r="F57" i="110"/>
  <c r="D17" i="110"/>
  <c r="F17" i="110" s="1"/>
  <c r="F63" i="110"/>
  <c r="D18" i="110"/>
  <c r="F18" i="110" s="1"/>
  <c r="F64" i="110"/>
  <c r="D19" i="110"/>
  <c r="F19" i="110" s="1"/>
  <c r="F76" i="110"/>
  <c r="F71" i="110" s="1"/>
  <c r="D21" i="110"/>
  <c r="F21" i="110" s="1"/>
  <c r="F25" i="189"/>
  <c r="C6" i="110"/>
  <c r="F11" i="110"/>
  <c r="G25" i="189"/>
  <c r="F39" i="110"/>
  <c r="F34" i="110" s="1"/>
  <c r="F29" i="110"/>
  <c r="F12" i="110"/>
  <c r="F22" i="110"/>
  <c r="F27" i="110"/>
  <c r="F46" i="110"/>
  <c r="F16" i="110"/>
  <c r="F28" i="110"/>
  <c r="F33" i="110"/>
  <c r="F45" i="110"/>
  <c r="F40" i="110"/>
  <c r="F44" i="110" l="1"/>
  <c r="F10" i="110"/>
  <c r="F62" i="110"/>
  <c r="F777" i="190"/>
  <c r="J777" i="190" s="1"/>
  <c r="K777" i="190" s="1"/>
  <c r="F776" i="190"/>
  <c r="J776" i="190" s="1"/>
  <c r="K776" i="190" s="1"/>
  <c r="I775" i="190"/>
  <c r="F288" i="191" s="1"/>
  <c r="H775" i="190"/>
  <c r="E288" i="191" s="1"/>
  <c r="G775" i="190"/>
  <c r="D288" i="191" s="1"/>
  <c r="F774" i="190"/>
  <c r="J774" i="190" s="1"/>
  <c r="K774" i="190" s="1"/>
  <c r="F773" i="190"/>
  <c r="J773" i="190" s="1"/>
  <c r="K773" i="190" s="1"/>
  <c r="K772" i="190" s="1"/>
  <c r="H287" i="191" s="1"/>
  <c r="I772" i="190"/>
  <c r="F287" i="191" s="1"/>
  <c r="H772" i="190"/>
  <c r="E287" i="191" s="1"/>
  <c r="G772" i="190"/>
  <c r="D287" i="191" s="1"/>
  <c r="F771" i="190"/>
  <c r="J771" i="190" s="1"/>
  <c r="K771" i="190" s="1"/>
  <c r="F770" i="190"/>
  <c r="J770" i="190" s="1"/>
  <c r="K770" i="190" s="1"/>
  <c r="I769" i="190"/>
  <c r="F286" i="191" s="1"/>
  <c r="H769" i="190"/>
  <c r="E286" i="191" s="1"/>
  <c r="G769" i="190"/>
  <c r="D286" i="191" s="1"/>
  <c r="F682" i="190"/>
  <c r="J682" i="190" s="1"/>
  <c r="K682" i="190" s="1"/>
  <c r="F681" i="190"/>
  <c r="J681" i="190" s="1"/>
  <c r="I680" i="190"/>
  <c r="F253" i="191" s="1"/>
  <c r="H680" i="190"/>
  <c r="E253" i="191" s="1"/>
  <c r="G680" i="190"/>
  <c r="D253" i="191" s="1"/>
  <c r="F679" i="190"/>
  <c r="J679" i="190" s="1"/>
  <c r="K679" i="190" s="1"/>
  <c r="F678" i="190"/>
  <c r="J678" i="190" s="1"/>
  <c r="I677" i="190"/>
  <c r="F252" i="191" s="1"/>
  <c r="H677" i="190"/>
  <c r="E252" i="191" s="1"/>
  <c r="G677" i="190"/>
  <c r="D252" i="191" s="1"/>
  <c r="F665" i="190"/>
  <c r="J665" i="190" s="1"/>
  <c r="K665" i="190" s="1"/>
  <c r="F664" i="190"/>
  <c r="F663" i="190" s="1"/>
  <c r="J246" i="191"/>
  <c r="J245" i="191"/>
  <c r="G657" i="190"/>
  <c r="H657" i="190"/>
  <c r="I657" i="190"/>
  <c r="G654" i="190"/>
  <c r="H654" i="190"/>
  <c r="I654" i="190"/>
  <c r="G597" i="190"/>
  <c r="H597" i="190"/>
  <c r="I597" i="190"/>
  <c r="F605" i="190"/>
  <c r="J605" i="190" s="1"/>
  <c r="K605" i="190" s="1"/>
  <c r="F604" i="190"/>
  <c r="J604" i="190" s="1"/>
  <c r="K604" i="190" s="1"/>
  <c r="I603" i="190"/>
  <c r="F224" i="191" s="1"/>
  <c r="H603" i="190"/>
  <c r="E224" i="191" s="1"/>
  <c r="G603" i="190"/>
  <c r="D224" i="191" s="1"/>
  <c r="F243" i="191" l="1"/>
  <c r="I653" i="190"/>
  <c r="E243" i="191"/>
  <c r="D243" i="191"/>
  <c r="G653" i="190"/>
  <c r="H653" i="190"/>
  <c r="K769" i="190"/>
  <c r="H286" i="191" s="1"/>
  <c r="K775" i="190"/>
  <c r="H288" i="191" s="1"/>
  <c r="F769" i="190"/>
  <c r="C286" i="191" s="1"/>
  <c r="J769" i="190"/>
  <c r="G286" i="191" s="1"/>
  <c r="F772" i="190"/>
  <c r="C287" i="191" s="1"/>
  <c r="J772" i="190"/>
  <c r="G287" i="191" s="1"/>
  <c r="F775" i="190"/>
  <c r="C288" i="191" s="1"/>
  <c r="J775" i="190"/>
  <c r="G288" i="191" s="1"/>
  <c r="K681" i="190"/>
  <c r="K680" i="190" s="1"/>
  <c r="H253" i="191" s="1"/>
  <c r="J680" i="190"/>
  <c r="G253" i="191" s="1"/>
  <c r="F680" i="190"/>
  <c r="C253" i="191" s="1"/>
  <c r="K678" i="190"/>
  <c r="K677" i="190" s="1"/>
  <c r="H252" i="191" s="1"/>
  <c r="J677" i="190"/>
  <c r="G252" i="191" s="1"/>
  <c r="F677" i="190"/>
  <c r="C252" i="191" s="1"/>
  <c r="J664" i="190"/>
  <c r="J663" i="190" s="1"/>
  <c r="K603" i="190"/>
  <c r="H224" i="191" s="1"/>
  <c r="F603" i="190"/>
  <c r="C224" i="191" s="1"/>
  <c r="J603" i="190"/>
  <c r="G224" i="191" s="1"/>
  <c r="F592" i="190"/>
  <c r="J592" i="190" s="1"/>
  <c r="K592" i="190" s="1"/>
  <c r="F591" i="190"/>
  <c r="J591" i="190" s="1"/>
  <c r="I590" i="190"/>
  <c r="F219" i="191" s="1"/>
  <c r="H590" i="190"/>
  <c r="E219" i="191" s="1"/>
  <c r="G590" i="190"/>
  <c r="D219" i="191" s="1"/>
  <c r="F589" i="190"/>
  <c r="J589" i="190" s="1"/>
  <c r="K589" i="190" s="1"/>
  <c r="F588" i="190"/>
  <c r="J588" i="190" s="1"/>
  <c r="I587" i="190"/>
  <c r="F218" i="191" s="1"/>
  <c r="H587" i="190"/>
  <c r="E218" i="191" s="1"/>
  <c r="G587" i="190"/>
  <c r="D218" i="191" s="1"/>
  <c r="F586" i="190"/>
  <c r="J586" i="190" s="1"/>
  <c r="K586" i="190" s="1"/>
  <c r="F585" i="190"/>
  <c r="J585" i="190" s="1"/>
  <c r="I584" i="190"/>
  <c r="F217" i="191" s="1"/>
  <c r="H584" i="190"/>
  <c r="E217" i="191" s="1"/>
  <c r="G584" i="190"/>
  <c r="D217" i="191" s="1"/>
  <c r="F583" i="190"/>
  <c r="J583" i="190" s="1"/>
  <c r="K583" i="190" s="1"/>
  <c r="F582" i="190"/>
  <c r="J582" i="190" s="1"/>
  <c r="I581" i="190"/>
  <c r="F216" i="191" s="1"/>
  <c r="H581" i="190"/>
  <c r="E216" i="191" s="1"/>
  <c r="G581" i="190"/>
  <c r="D216" i="191" s="1"/>
  <c r="F580" i="190"/>
  <c r="J580" i="190" s="1"/>
  <c r="K580" i="190" s="1"/>
  <c r="F579" i="190"/>
  <c r="J579" i="190" s="1"/>
  <c r="I578" i="190"/>
  <c r="F215" i="191" s="1"/>
  <c r="H578" i="190"/>
  <c r="E215" i="191" s="1"/>
  <c r="G578" i="190"/>
  <c r="D215" i="191" s="1"/>
  <c r="F577" i="190"/>
  <c r="J577" i="190" s="1"/>
  <c r="K577" i="190" s="1"/>
  <c r="F576" i="190"/>
  <c r="J576" i="190" s="1"/>
  <c r="I575" i="190"/>
  <c r="F214" i="191" s="1"/>
  <c r="H575" i="190"/>
  <c r="E214" i="191" s="1"/>
  <c r="G575" i="190"/>
  <c r="D214" i="191" s="1"/>
  <c r="K664" i="190" l="1"/>
  <c r="K663" i="190" s="1"/>
  <c r="F575" i="190"/>
  <c r="C214" i="191" s="1"/>
  <c r="K588" i="190"/>
  <c r="K587" i="190" s="1"/>
  <c r="H218" i="191" s="1"/>
  <c r="J587" i="190"/>
  <c r="G218" i="191" s="1"/>
  <c r="K585" i="190"/>
  <c r="K584" i="190" s="1"/>
  <c r="H217" i="191" s="1"/>
  <c r="J584" i="190"/>
  <c r="G217" i="191" s="1"/>
  <c r="K591" i="190"/>
  <c r="K590" i="190" s="1"/>
  <c r="H219" i="191" s="1"/>
  <c r="J590" i="190"/>
  <c r="G219" i="191" s="1"/>
  <c r="F584" i="190"/>
  <c r="C217" i="191" s="1"/>
  <c r="F587" i="190"/>
  <c r="C218" i="191" s="1"/>
  <c r="F590" i="190"/>
  <c r="C219" i="191" s="1"/>
  <c r="K579" i="190"/>
  <c r="K578" i="190" s="1"/>
  <c r="H215" i="191" s="1"/>
  <c r="J578" i="190"/>
  <c r="G215" i="191" s="1"/>
  <c r="K582" i="190"/>
  <c r="K581" i="190" s="1"/>
  <c r="H216" i="191" s="1"/>
  <c r="J581" i="190"/>
  <c r="G216" i="191" s="1"/>
  <c r="F578" i="190"/>
  <c r="C215" i="191" s="1"/>
  <c r="F581" i="190"/>
  <c r="C216" i="191" s="1"/>
  <c r="K576" i="190"/>
  <c r="K575" i="190" s="1"/>
  <c r="H214" i="191" s="1"/>
  <c r="J575" i="190"/>
  <c r="G214" i="191" s="1"/>
  <c r="F489" i="190" l="1"/>
  <c r="J489" i="190" s="1"/>
  <c r="K489" i="190" s="1"/>
  <c r="F488" i="190"/>
  <c r="J488" i="190" s="1"/>
  <c r="I487" i="190"/>
  <c r="F182" i="191" s="1"/>
  <c r="H487" i="190"/>
  <c r="E182" i="191" s="1"/>
  <c r="G487" i="190"/>
  <c r="D182" i="191" s="1"/>
  <c r="F486" i="190"/>
  <c r="J486" i="190" s="1"/>
  <c r="K486" i="190" s="1"/>
  <c r="F485" i="190"/>
  <c r="J485" i="190" s="1"/>
  <c r="K485" i="190" s="1"/>
  <c r="I484" i="190"/>
  <c r="F181" i="191" s="1"/>
  <c r="H484" i="190"/>
  <c r="E181" i="191" s="1"/>
  <c r="G484" i="190"/>
  <c r="D181" i="191" s="1"/>
  <c r="F487" i="190" l="1"/>
  <c r="K488" i="190"/>
  <c r="K487" i="190" s="1"/>
  <c r="H182" i="191" s="1"/>
  <c r="J487" i="190"/>
  <c r="G182" i="191" s="1"/>
  <c r="K484" i="190"/>
  <c r="H181" i="191" s="1"/>
  <c r="J484" i="190"/>
  <c r="G181" i="191" s="1"/>
  <c r="C182" i="191" l="1"/>
  <c r="F484" i="190"/>
  <c r="C181" i="191" s="1"/>
  <c r="F463" i="190"/>
  <c r="J463" i="190" s="1"/>
  <c r="K463" i="190" s="1"/>
  <c r="F462" i="190"/>
  <c r="J462" i="190" s="1"/>
  <c r="I461" i="190"/>
  <c r="F172" i="191" s="1"/>
  <c r="H461" i="190"/>
  <c r="E172" i="191" s="1"/>
  <c r="G461" i="190"/>
  <c r="D172" i="191" s="1"/>
  <c r="F425" i="190"/>
  <c r="J425" i="190" s="1"/>
  <c r="K425" i="190" s="1"/>
  <c r="F424" i="190"/>
  <c r="I423" i="190"/>
  <c r="F158" i="191" s="1"/>
  <c r="H423" i="190"/>
  <c r="E158" i="191" s="1"/>
  <c r="G423" i="190"/>
  <c r="D158" i="191" s="1"/>
  <c r="F397" i="190"/>
  <c r="J397" i="190" s="1"/>
  <c r="K397" i="190" s="1"/>
  <c r="F396" i="190"/>
  <c r="I395" i="190"/>
  <c r="H395" i="190"/>
  <c r="G395" i="190"/>
  <c r="F149" i="191"/>
  <c r="E149" i="191"/>
  <c r="D149" i="191"/>
  <c r="F375" i="190"/>
  <c r="J375" i="190" s="1"/>
  <c r="K375" i="190" s="1"/>
  <c r="F374" i="190"/>
  <c r="I373" i="190"/>
  <c r="F141" i="191" s="1"/>
  <c r="H373" i="190"/>
  <c r="E141" i="191" s="1"/>
  <c r="G373" i="190"/>
  <c r="D141" i="191" s="1"/>
  <c r="F347" i="190"/>
  <c r="J347" i="190" s="1"/>
  <c r="K347" i="190" s="1"/>
  <c r="F346" i="190"/>
  <c r="I345" i="190"/>
  <c r="F131" i="191" s="1"/>
  <c r="H345" i="190"/>
  <c r="E131" i="191" s="1"/>
  <c r="G345" i="190"/>
  <c r="D131" i="191" s="1"/>
  <c r="F306" i="190"/>
  <c r="J306" i="190" s="1"/>
  <c r="K306" i="190" s="1"/>
  <c r="F305" i="190"/>
  <c r="I304" i="190"/>
  <c r="F116" i="191" s="1"/>
  <c r="H304" i="190"/>
  <c r="E116" i="191" s="1"/>
  <c r="G304" i="190"/>
  <c r="D116" i="191" s="1"/>
  <c r="F423" i="190" l="1"/>
  <c r="C158" i="191" s="1"/>
  <c r="F373" i="190"/>
  <c r="C141" i="191" s="1"/>
  <c r="F395" i="190"/>
  <c r="K462" i="190"/>
  <c r="K461" i="190" s="1"/>
  <c r="H172" i="191" s="1"/>
  <c r="J461" i="190"/>
  <c r="G172" i="191" s="1"/>
  <c r="F461" i="190"/>
  <c r="C172" i="191" s="1"/>
  <c r="J424" i="190"/>
  <c r="F345" i="190"/>
  <c r="C131" i="191" s="1"/>
  <c r="J396" i="190"/>
  <c r="J374" i="190"/>
  <c r="J346" i="190"/>
  <c r="F304" i="190"/>
  <c r="C116" i="191" s="1"/>
  <c r="J305" i="190"/>
  <c r="K424" i="190" l="1"/>
  <c r="K423" i="190" s="1"/>
  <c r="H158" i="191" s="1"/>
  <c r="J423" i="190"/>
  <c r="G158" i="191" s="1"/>
  <c r="K396" i="190"/>
  <c r="K395" i="190" s="1"/>
  <c r="J395" i="190"/>
  <c r="K374" i="190"/>
  <c r="K373" i="190" s="1"/>
  <c r="H141" i="191" s="1"/>
  <c r="J373" i="190"/>
  <c r="G141" i="191" s="1"/>
  <c r="K346" i="190"/>
  <c r="K345" i="190" s="1"/>
  <c r="H131" i="191" s="1"/>
  <c r="J345" i="190"/>
  <c r="G131" i="191" s="1"/>
  <c r="K305" i="190"/>
  <c r="K304" i="190" s="1"/>
  <c r="H116" i="191" s="1"/>
  <c r="J304" i="190"/>
  <c r="G116" i="191" s="1"/>
  <c r="J87" i="191" l="1"/>
  <c r="F251" i="190"/>
  <c r="J251" i="190" s="1"/>
  <c r="K251" i="190" s="1"/>
  <c r="F250" i="190"/>
  <c r="J250" i="190" s="1"/>
  <c r="I249" i="190"/>
  <c r="F95" i="191" s="1"/>
  <c r="H249" i="190"/>
  <c r="E95" i="191" s="1"/>
  <c r="G249" i="190"/>
  <c r="D95" i="191" s="1"/>
  <c r="F248" i="190"/>
  <c r="J248" i="190" s="1"/>
  <c r="K248" i="190" s="1"/>
  <c r="F247" i="190"/>
  <c r="J247" i="190" s="1"/>
  <c r="I246" i="190"/>
  <c r="F94" i="191" s="1"/>
  <c r="H246" i="190"/>
  <c r="E94" i="191" s="1"/>
  <c r="G246" i="190"/>
  <c r="D94" i="191" s="1"/>
  <c r="F245" i="190"/>
  <c r="J245" i="190" s="1"/>
  <c r="K245" i="190" s="1"/>
  <c r="F244" i="190"/>
  <c r="J244" i="190" s="1"/>
  <c r="I243" i="190"/>
  <c r="F93" i="191" s="1"/>
  <c r="H243" i="190"/>
  <c r="E93" i="191" s="1"/>
  <c r="G243" i="190"/>
  <c r="D93" i="191" s="1"/>
  <c r="F242" i="190"/>
  <c r="J242" i="190" s="1"/>
  <c r="K242" i="190" s="1"/>
  <c r="F241" i="190"/>
  <c r="J241" i="190" s="1"/>
  <c r="I240" i="190"/>
  <c r="F92" i="191" s="1"/>
  <c r="H240" i="190"/>
  <c r="E92" i="191" s="1"/>
  <c r="G240" i="190"/>
  <c r="D92" i="191" s="1"/>
  <c r="F239" i="190"/>
  <c r="J239" i="190" s="1"/>
  <c r="K239" i="190" s="1"/>
  <c r="F238" i="190"/>
  <c r="J238" i="190" s="1"/>
  <c r="I237" i="190"/>
  <c r="F91" i="191" s="1"/>
  <c r="H237" i="190"/>
  <c r="E91" i="191" s="1"/>
  <c r="G237" i="190"/>
  <c r="D91" i="191" s="1"/>
  <c r="F236" i="190"/>
  <c r="J236" i="190" s="1"/>
  <c r="K236" i="190" s="1"/>
  <c r="F235" i="190"/>
  <c r="J235" i="190" s="1"/>
  <c r="I234" i="190"/>
  <c r="F90" i="191" s="1"/>
  <c r="H234" i="190"/>
  <c r="E90" i="191" s="1"/>
  <c r="G234" i="190"/>
  <c r="D90" i="191" s="1"/>
  <c r="F233" i="190"/>
  <c r="J233" i="190" s="1"/>
  <c r="K233" i="190" s="1"/>
  <c r="F232" i="190"/>
  <c r="I231" i="190"/>
  <c r="F89" i="191" s="1"/>
  <c r="H231" i="190"/>
  <c r="E89" i="191" s="1"/>
  <c r="G231" i="190"/>
  <c r="D89" i="191" s="1"/>
  <c r="F230" i="190"/>
  <c r="J230" i="190" s="1"/>
  <c r="K230" i="190" s="1"/>
  <c r="F229" i="190"/>
  <c r="J229" i="190" s="1"/>
  <c r="I228" i="190"/>
  <c r="H228" i="190"/>
  <c r="G228" i="190"/>
  <c r="F223" i="190"/>
  <c r="J223" i="190" s="1"/>
  <c r="K223" i="190" s="1"/>
  <c r="F222" i="190"/>
  <c r="J222" i="190" s="1"/>
  <c r="I221" i="190"/>
  <c r="F85" i="191" s="1"/>
  <c r="H221" i="190"/>
  <c r="E85" i="191" s="1"/>
  <c r="G221" i="190"/>
  <c r="D85" i="191" s="1"/>
  <c r="F220" i="190"/>
  <c r="J220" i="190" s="1"/>
  <c r="K220" i="190" s="1"/>
  <c r="F219" i="190"/>
  <c r="J219" i="190" s="1"/>
  <c r="I218" i="190"/>
  <c r="F84" i="191" s="1"/>
  <c r="H218" i="190"/>
  <c r="E84" i="191" s="1"/>
  <c r="G218" i="190"/>
  <c r="D84" i="191" s="1"/>
  <c r="F217" i="190"/>
  <c r="J217" i="190" s="1"/>
  <c r="K217" i="190" s="1"/>
  <c r="F216" i="190"/>
  <c r="J216" i="190" s="1"/>
  <c r="I215" i="190"/>
  <c r="F83" i="191" s="1"/>
  <c r="H215" i="190"/>
  <c r="E83" i="191" s="1"/>
  <c r="G215" i="190"/>
  <c r="D83" i="191" s="1"/>
  <c r="F214" i="190"/>
  <c r="J214" i="190" s="1"/>
  <c r="K214" i="190" s="1"/>
  <c r="F213" i="190"/>
  <c r="J213" i="190" s="1"/>
  <c r="I212" i="190"/>
  <c r="F82" i="191" s="1"/>
  <c r="H212" i="190"/>
  <c r="E82" i="191" s="1"/>
  <c r="G212" i="190"/>
  <c r="D82" i="191" s="1"/>
  <c r="F211" i="190"/>
  <c r="J211" i="190" s="1"/>
  <c r="K211" i="190" s="1"/>
  <c r="F210" i="190"/>
  <c r="J210" i="190" s="1"/>
  <c r="I209" i="190"/>
  <c r="F81" i="191" s="1"/>
  <c r="H209" i="190"/>
  <c r="E81" i="191" s="1"/>
  <c r="G209" i="190"/>
  <c r="D81" i="191" s="1"/>
  <c r="F208" i="190"/>
  <c r="J208" i="190" s="1"/>
  <c r="K208" i="190" s="1"/>
  <c r="F207" i="190"/>
  <c r="I206" i="190"/>
  <c r="F80" i="191" s="1"/>
  <c r="H206" i="190"/>
  <c r="E80" i="191" s="1"/>
  <c r="G206" i="190"/>
  <c r="D80" i="191" s="1"/>
  <c r="F195" i="190"/>
  <c r="J195" i="190" s="1"/>
  <c r="K195" i="190" s="1"/>
  <c r="F194" i="190"/>
  <c r="I193" i="190"/>
  <c r="F75" i="191" s="1"/>
  <c r="H193" i="190"/>
  <c r="E75" i="191" s="1"/>
  <c r="G193" i="190"/>
  <c r="D75" i="191" s="1"/>
  <c r="F192" i="190"/>
  <c r="J192" i="190" s="1"/>
  <c r="K192" i="190" s="1"/>
  <c r="F191" i="190"/>
  <c r="I190" i="190"/>
  <c r="F74" i="191" s="1"/>
  <c r="H190" i="190"/>
  <c r="E74" i="191" s="1"/>
  <c r="G190" i="190"/>
  <c r="D74" i="191" s="1"/>
  <c r="F173" i="190"/>
  <c r="J173" i="190" s="1"/>
  <c r="K173" i="190" s="1"/>
  <c r="F172" i="190"/>
  <c r="I171" i="190"/>
  <c r="F67" i="191" s="1"/>
  <c r="H171" i="190"/>
  <c r="E67" i="191" s="1"/>
  <c r="G171" i="190"/>
  <c r="D67" i="191" s="1"/>
  <c r="F167" i="190"/>
  <c r="J167" i="190" s="1"/>
  <c r="K167" i="190" s="1"/>
  <c r="F166" i="190"/>
  <c r="I165" i="190"/>
  <c r="F65" i="191" s="1"/>
  <c r="H165" i="190"/>
  <c r="E65" i="191" s="1"/>
  <c r="G165" i="190"/>
  <c r="D65" i="191" s="1"/>
  <c r="F154" i="190"/>
  <c r="J154" i="190" s="1"/>
  <c r="K154" i="190" s="1"/>
  <c r="F153" i="190"/>
  <c r="J153" i="190" s="1"/>
  <c r="I152" i="190"/>
  <c r="F60" i="191" s="1"/>
  <c r="H152" i="190"/>
  <c r="E60" i="191" s="1"/>
  <c r="G152" i="190"/>
  <c r="D60" i="191" s="1"/>
  <c r="F76" i="190"/>
  <c r="J76" i="190" s="1"/>
  <c r="K76" i="190" s="1"/>
  <c r="F75" i="190"/>
  <c r="J75" i="190" s="1"/>
  <c r="I74" i="190"/>
  <c r="F32" i="191" s="1"/>
  <c r="H74" i="190"/>
  <c r="E32" i="191" s="1"/>
  <c r="G74" i="190"/>
  <c r="D32" i="191" s="1"/>
  <c r="K24" i="190"/>
  <c r="F24" i="190"/>
  <c r="J24" i="190" s="1"/>
  <c r="K23" i="190"/>
  <c r="F23" i="190"/>
  <c r="J23" i="190" s="1"/>
  <c r="K20" i="190"/>
  <c r="K21" i="190"/>
  <c r="G22" i="190"/>
  <c r="D12" i="191" s="1"/>
  <c r="H22" i="190"/>
  <c r="E12" i="191" s="1"/>
  <c r="I22" i="190"/>
  <c r="F12" i="191" s="1"/>
  <c r="G19" i="190"/>
  <c r="D11" i="191" s="1"/>
  <c r="H19" i="190"/>
  <c r="E11" i="191" s="1"/>
  <c r="I19" i="190"/>
  <c r="F11" i="191" s="1"/>
  <c r="F20" i="190"/>
  <c r="F21" i="190"/>
  <c r="J21" i="190" s="1"/>
  <c r="E88" i="191" l="1"/>
  <c r="H227" i="190"/>
  <c r="F88" i="191"/>
  <c r="F87" i="191" s="1"/>
  <c r="I227" i="190"/>
  <c r="D88" i="191"/>
  <c r="D87" i="191" s="1"/>
  <c r="G227" i="190"/>
  <c r="K22" i="190"/>
  <c r="H12" i="191" s="1"/>
  <c r="E87" i="191"/>
  <c r="F206" i="190"/>
  <c r="C80" i="191" s="1"/>
  <c r="F231" i="190"/>
  <c r="C89" i="191" s="1"/>
  <c r="K235" i="190"/>
  <c r="K234" i="190" s="1"/>
  <c r="H90" i="191" s="1"/>
  <c r="J234" i="190"/>
  <c r="G90" i="191" s="1"/>
  <c r="K247" i="190"/>
  <c r="K246" i="190" s="1"/>
  <c r="H94" i="191" s="1"/>
  <c r="J246" i="190"/>
  <c r="G94" i="191" s="1"/>
  <c r="K238" i="190"/>
  <c r="K237" i="190" s="1"/>
  <c r="H91" i="191" s="1"/>
  <c r="J237" i="190"/>
  <c r="G91" i="191" s="1"/>
  <c r="K229" i="190"/>
  <c r="K228" i="190" s="1"/>
  <c r="J228" i="190"/>
  <c r="K241" i="190"/>
  <c r="K240" i="190" s="1"/>
  <c r="H92" i="191" s="1"/>
  <c r="J240" i="190"/>
  <c r="G92" i="191" s="1"/>
  <c r="K250" i="190"/>
  <c r="K249" i="190" s="1"/>
  <c r="H95" i="191" s="1"/>
  <c r="J249" i="190"/>
  <c r="G95" i="191" s="1"/>
  <c r="K244" i="190"/>
  <c r="K243" i="190" s="1"/>
  <c r="H93" i="191" s="1"/>
  <c r="J243" i="190"/>
  <c r="G93" i="191" s="1"/>
  <c r="J232" i="190"/>
  <c r="F228" i="190"/>
  <c r="F234" i="190"/>
  <c r="C90" i="191" s="1"/>
  <c r="F237" i="190"/>
  <c r="C91" i="191" s="1"/>
  <c r="F240" i="190"/>
  <c r="C92" i="191" s="1"/>
  <c r="F243" i="190"/>
  <c r="C93" i="191" s="1"/>
  <c r="F246" i="190"/>
  <c r="C94" i="191" s="1"/>
  <c r="F249" i="190"/>
  <c r="C95" i="191" s="1"/>
  <c r="K222" i="190"/>
  <c r="K221" i="190" s="1"/>
  <c r="H85" i="191" s="1"/>
  <c r="J221" i="190"/>
  <c r="G85" i="191" s="1"/>
  <c r="F209" i="190"/>
  <c r="C81" i="191" s="1"/>
  <c r="F221" i="190"/>
  <c r="C85" i="191" s="1"/>
  <c r="K219" i="190"/>
  <c r="K218" i="190" s="1"/>
  <c r="H84" i="191" s="1"/>
  <c r="J218" i="190"/>
  <c r="G84" i="191" s="1"/>
  <c r="F218" i="190"/>
  <c r="C84" i="191" s="1"/>
  <c r="F215" i="190"/>
  <c r="C83" i="191" s="1"/>
  <c r="J215" i="190"/>
  <c r="G83" i="191" s="1"/>
  <c r="K216" i="190"/>
  <c r="K215" i="190" s="1"/>
  <c r="H83" i="191" s="1"/>
  <c r="K213" i="190"/>
  <c r="K212" i="190" s="1"/>
  <c r="H82" i="191" s="1"/>
  <c r="J212" i="190"/>
  <c r="G82" i="191" s="1"/>
  <c r="F212" i="190"/>
  <c r="C82" i="191" s="1"/>
  <c r="K210" i="190"/>
  <c r="K209" i="190" s="1"/>
  <c r="H81" i="191" s="1"/>
  <c r="J209" i="190"/>
  <c r="G81" i="191" s="1"/>
  <c r="J207" i="190"/>
  <c r="F193" i="190"/>
  <c r="C75" i="191" s="1"/>
  <c r="J194" i="190"/>
  <c r="F190" i="190"/>
  <c r="C74" i="191" s="1"/>
  <c r="J191" i="190"/>
  <c r="F171" i="190"/>
  <c r="C67" i="191" s="1"/>
  <c r="J172" i="190"/>
  <c r="F22" i="190"/>
  <c r="C12" i="191" s="1"/>
  <c r="F152" i="190"/>
  <c r="C60" i="191" s="1"/>
  <c r="F165" i="190"/>
  <c r="C65" i="191" s="1"/>
  <c r="J166" i="190"/>
  <c r="F19" i="190"/>
  <c r="C11" i="191" s="1"/>
  <c r="K153" i="190"/>
  <c r="K152" i="190" s="1"/>
  <c r="H60" i="191" s="1"/>
  <c r="J152" i="190"/>
  <c r="G60" i="191" s="1"/>
  <c r="K19" i="190"/>
  <c r="H11" i="191" s="1"/>
  <c r="J22" i="190"/>
  <c r="G12" i="191" s="1"/>
  <c r="K75" i="190"/>
  <c r="K74" i="190" s="1"/>
  <c r="H32" i="191" s="1"/>
  <c r="J74" i="190"/>
  <c r="G32" i="191" s="1"/>
  <c r="J20" i="190"/>
  <c r="J19" i="190" s="1"/>
  <c r="G11" i="191" s="1"/>
  <c r="F74" i="190"/>
  <c r="C32" i="191" s="1"/>
  <c r="E7" i="110"/>
  <c r="C88" i="191" l="1"/>
  <c r="C87" i="191" s="1"/>
  <c r="F227" i="190"/>
  <c r="G88" i="191"/>
  <c r="H88" i="191"/>
  <c r="E5" i="110"/>
  <c r="K232" i="190"/>
  <c r="K231" i="190" s="1"/>
  <c r="K227" i="190" s="1"/>
  <c r="J231" i="190"/>
  <c r="J227" i="190" s="1"/>
  <c r="K207" i="190"/>
  <c r="J206" i="190"/>
  <c r="G80" i="191" s="1"/>
  <c r="K194" i="190"/>
  <c r="K193" i="190" s="1"/>
  <c r="H75" i="191" s="1"/>
  <c r="J193" i="190"/>
  <c r="G75" i="191" s="1"/>
  <c r="K191" i="190"/>
  <c r="K190" i="190" s="1"/>
  <c r="H74" i="191" s="1"/>
  <c r="J190" i="190"/>
  <c r="G74" i="191" s="1"/>
  <c r="K172" i="190"/>
  <c r="K171" i="190" s="1"/>
  <c r="H67" i="191" s="1"/>
  <c r="J171" i="190"/>
  <c r="G67" i="191" s="1"/>
  <c r="K166" i="190"/>
  <c r="K165" i="190" s="1"/>
  <c r="H65" i="191" s="1"/>
  <c r="J165" i="190"/>
  <c r="G65" i="191" s="1"/>
  <c r="J290" i="191"/>
  <c r="J268" i="191"/>
  <c r="J262" i="191"/>
  <c r="J248" i="191" s="1"/>
  <c r="J244" i="191"/>
  <c r="J243" i="191"/>
  <c r="J242" i="191" s="1"/>
  <c r="J232" i="191"/>
  <c r="J226" i="191"/>
  <c r="J211" i="191"/>
  <c r="J201" i="191"/>
  <c r="J191" i="191"/>
  <c r="J184" i="191"/>
  <c r="J178" i="191"/>
  <c r="J167" i="191"/>
  <c r="J160" i="191"/>
  <c r="J150" i="191"/>
  <c r="J143" i="191"/>
  <c r="J133" i="191"/>
  <c r="J124" i="191"/>
  <c r="J118" i="191"/>
  <c r="J112" i="191"/>
  <c r="J107" i="191"/>
  <c r="J96" i="191"/>
  <c r="J77" i="191"/>
  <c r="J69" i="191"/>
  <c r="J62" i="191"/>
  <c r="J53" i="191"/>
  <c r="J43" i="191"/>
  <c r="J34" i="191"/>
  <c r="J28" i="191"/>
  <c r="J14" i="191"/>
  <c r="J6" i="191"/>
  <c r="F787" i="190"/>
  <c r="J787" i="190" s="1"/>
  <c r="F786" i="190"/>
  <c r="J786" i="190" s="1"/>
  <c r="K786" i="190" s="1"/>
  <c r="I785" i="190"/>
  <c r="F292" i="191" s="1"/>
  <c r="H785" i="190"/>
  <c r="E292" i="191" s="1"/>
  <c r="G785" i="190"/>
  <c r="F784" i="190"/>
  <c r="J784" i="190" s="1"/>
  <c r="K784" i="190" s="1"/>
  <c r="J783" i="190"/>
  <c r="I782" i="190"/>
  <c r="H782" i="190"/>
  <c r="G782" i="190"/>
  <c r="F780" i="190"/>
  <c r="J780" i="190" s="1"/>
  <c r="K780" i="190" s="1"/>
  <c r="F779" i="190"/>
  <c r="J779" i="190" s="1"/>
  <c r="I778" i="190"/>
  <c r="F289" i="191" s="1"/>
  <c r="H778" i="190"/>
  <c r="E289" i="191" s="1"/>
  <c r="G778" i="190"/>
  <c r="D289" i="191" s="1"/>
  <c r="F768" i="190"/>
  <c r="J768" i="190" s="1"/>
  <c r="K768" i="190" s="1"/>
  <c r="F767" i="190"/>
  <c r="J767" i="190" s="1"/>
  <c r="K767" i="190" s="1"/>
  <c r="I766" i="190"/>
  <c r="F285" i="191" s="1"/>
  <c r="H766" i="190"/>
  <c r="E285" i="191" s="1"/>
  <c r="G766" i="190"/>
  <c r="D285" i="191" s="1"/>
  <c r="F765" i="190"/>
  <c r="J765" i="190" s="1"/>
  <c r="K765" i="190" s="1"/>
  <c r="F764" i="190"/>
  <c r="J764" i="190" s="1"/>
  <c r="I763" i="190"/>
  <c r="F284" i="191" s="1"/>
  <c r="H763" i="190"/>
  <c r="E284" i="191" s="1"/>
  <c r="G763" i="190"/>
  <c r="D284" i="191" s="1"/>
  <c r="F762" i="190"/>
  <c r="J762" i="190" s="1"/>
  <c r="K762" i="190" s="1"/>
  <c r="F761" i="190"/>
  <c r="J761" i="190" s="1"/>
  <c r="I760" i="190"/>
  <c r="H760" i="190"/>
  <c r="G760" i="190"/>
  <c r="F758" i="190"/>
  <c r="J758" i="190" s="1"/>
  <c r="K758" i="190" s="1"/>
  <c r="F757" i="190"/>
  <c r="J757" i="190" s="1"/>
  <c r="I756" i="190"/>
  <c r="F281" i="191" s="1"/>
  <c r="H756" i="190"/>
  <c r="E281" i="191" s="1"/>
  <c r="G756" i="190"/>
  <c r="D281" i="191" s="1"/>
  <c r="F755" i="190"/>
  <c r="J755" i="190" s="1"/>
  <c r="K755" i="190" s="1"/>
  <c r="F754" i="190"/>
  <c r="J754" i="190" s="1"/>
  <c r="I753" i="190"/>
  <c r="F280" i="191" s="1"/>
  <c r="H753" i="190"/>
  <c r="E280" i="191" s="1"/>
  <c r="G753" i="190"/>
  <c r="D280" i="191" s="1"/>
  <c r="F752" i="190"/>
  <c r="J752" i="190" s="1"/>
  <c r="K752" i="190" s="1"/>
  <c r="F751" i="190"/>
  <c r="J751" i="190" s="1"/>
  <c r="I750" i="190"/>
  <c r="F279" i="191" s="1"/>
  <c r="H750" i="190"/>
  <c r="E279" i="191" s="1"/>
  <c r="G750" i="190"/>
  <c r="D279" i="191" s="1"/>
  <c r="F748" i="190"/>
  <c r="J748" i="190" s="1"/>
  <c r="K748" i="190" s="1"/>
  <c r="F747" i="190"/>
  <c r="J747" i="190" s="1"/>
  <c r="I746" i="190"/>
  <c r="F277" i="191" s="1"/>
  <c r="H746" i="190"/>
  <c r="E277" i="191" s="1"/>
  <c r="G746" i="190"/>
  <c r="D277" i="191" s="1"/>
  <c r="F745" i="190"/>
  <c r="J745" i="190" s="1"/>
  <c r="K745" i="190" s="1"/>
  <c r="F744" i="190"/>
  <c r="J744" i="190" s="1"/>
  <c r="I743" i="190"/>
  <c r="F276" i="191" s="1"/>
  <c r="H743" i="190"/>
  <c r="E276" i="191" s="1"/>
  <c r="G743" i="190"/>
  <c r="D276" i="191" s="1"/>
  <c r="F742" i="190"/>
  <c r="J742" i="190" s="1"/>
  <c r="K742" i="190" s="1"/>
  <c r="F741" i="190"/>
  <c r="J741" i="190" s="1"/>
  <c r="I740" i="190"/>
  <c r="F275" i="191" s="1"/>
  <c r="H740" i="190"/>
  <c r="E275" i="191" s="1"/>
  <c r="G740" i="190"/>
  <c r="D275" i="191" s="1"/>
  <c r="F739" i="190"/>
  <c r="J739" i="190" s="1"/>
  <c r="K739" i="190" s="1"/>
  <c r="F738" i="190"/>
  <c r="J738" i="190" s="1"/>
  <c r="I737" i="190"/>
  <c r="F274" i="191" s="1"/>
  <c r="H737" i="190"/>
  <c r="E274" i="191" s="1"/>
  <c r="G737" i="190"/>
  <c r="D274" i="191" s="1"/>
  <c r="F736" i="190"/>
  <c r="J736" i="190" s="1"/>
  <c r="K736" i="190" s="1"/>
  <c r="F735" i="190"/>
  <c r="J735" i="190" s="1"/>
  <c r="K735" i="190" s="1"/>
  <c r="I734" i="190"/>
  <c r="F273" i="191" s="1"/>
  <c r="H734" i="190"/>
  <c r="E273" i="191" s="1"/>
  <c r="G734" i="190"/>
  <c r="D273" i="191" s="1"/>
  <c r="F733" i="190"/>
  <c r="J733" i="190" s="1"/>
  <c r="K733" i="190" s="1"/>
  <c r="F732" i="190"/>
  <c r="J732" i="190" s="1"/>
  <c r="K732" i="190" s="1"/>
  <c r="I731" i="190"/>
  <c r="F272" i="191" s="1"/>
  <c r="H731" i="190"/>
  <c r="E272" i="191" s="1"/>
  <c r="G731" i="190"/>
  <c r="D272" i="191" s="1"/>
  <c r="F730" i="190"/>
  <c r="J730" i="190" s="1"/>
  <c r="K730" i="190" s="1"/>
  <c r="F729" i="190"/>
  <c r="J729" i="190" s="1"/>
  <c r="K729" i="190" s="1"/>
  <c r="I728" i="190"/>
  <c r="F271" i="191" s="1"/>
  <c r="H728" i="190"/>
  <c r="E271" i="191" s="1"/>
  <c r="G728" i="190"/>
  <c r="D271" i="191" s="1"/>
  <c r="F727" i="190"/>
  <c r="J727" i="190" s="1"/>
  <c r="K727" i="190" s="1"/>
  <c r="F726" i="190"/>
  <c r="J726" i="190" s="1"/>
  <c r="K726" i="190" s="1"/>
  <c r="I725" i="190"/>
  <c r="F270" i="191" s="1"/>
  <c r="H725" i="190"/>
  <c r="E270" i="191" s="1"/>
  <c r="G725" i="190"/>
  <c r="D270" i="191" s="1"/>
  <c r="F724" i="190"/>
  <c r="J724" i="190" s="1"/>
  <c r="K724" i="190" s="1"/>
  <c r="F723" i="190"/>
  <c r="J723" i="190" s="1"/>
  <c r="K723" i="190" s="1"/>
  <c r="I722" i="190"/>
  <c r="F269" i="191" s="1"/>
  <c r="H722" i="190"/>
  <c r="E269" i="191" s="1"/>
  <c r="G722" i="190"/>
  <c r="D269" i="191" s="1"/>
  <c r="F720" i="190"/>
  <c r="J720" i="190" s="1"/>
  <c r="K720" i="190" s="1"/>
  <c r="F719" i="190"/>
  <c r="J719" i="190" s="1"/>
  <c r="K719" i="190" s="1"/>
  <c r="I718" i="190"/>
  <c r="F267" i="191" s="1"/>
  <c r="H718" i="190"/>
  <c r="E267" i="191" s="1"/>
  <c r="G718" i="190"/>
  <c r="D267" i="191" s="1"/>
  <c r="F717" i="190"/>
  <c r="J717" i="190" s="1"/>
  <c r="K717" i="190" s="1"/>
  <c r="F716" i="190"/>
  <c r="J716" i="190" s="1"/>
  <c r="I715" i="190"/>
  <c r="F266" i="191" s="1"/>
  <c r="H715" i="190"/>
  <c r="E266" i="191" s="1"/>
  <c r="G715" i="190"/>
  <c r="D266" i="191" s="1"/>
  <c r="F714" i="190"/>
  <c r="J714" i="190" s="1"/>
  <c r="K714" i="190" s="1"/>
  <c r="F713" i="190"/>
  <c r="J713" i="190" s="1"/>
  <c r="I712" i="190"/>
  <c r="F265" i="191" s="1"/>
  <c r="H712" i="190"/>
  <c r="E265" i="191" s="1"/>
  <c r="G712" i="190"/>
  <c r="D265" i="191" s="1"/>
  <c r="F711" i="190"/>
  <c r="J711" i="190" s="1"/>
  <c r="K711" i="190" s="1"/>
  <c r="F710" i="190"/>
  <c r="J710" i="190" s="1"/>
  <c r="I709" i="190"/>
  <c r="F264" i="191" s="1"/>
  <c r="H709" i="190"/>
  <c r="E264" i="191" s="1"/>
  <c r="G709" i="190"/>
  <c r="D264" i="191" s="1"/>
  <c r="F708" i="190"/>
  <c r="J708" i="190" s="1"/>
  <c r="K708" i="190" s="1"/>
  <c r="F707" i="190"/>
  <c r="J707" i="190" s="1"/>
  <c r="I706" i="190"/>
  <c r="H706" i="190"/>
  <c r="G706" i="190"/>
  <c r="F704" i="190"/>
  <c r="J704" i="190" s="1"/>
  <c r="K704" i="190" s="1"/>
  <c r="F703" i="190"/>
  <c r="J703" i="190" s="1"/>
  <c r="I702" i="190"/>
  <c r="F261" i="191" s="1"/>
  <c r="H702" i="190"/>
  <c r="E261" i="191" s="1"/>
  <c r="G702" i="190"/>
  <c r="D261" i="191" s="1"/>
  <c r="F701" i="190"/>
  <c r="J701" i="190" s="1"/>
  <c r="K701" i="190" s="1"/>
  <c r="F700" i="190"/>
  <c r="J700" i="190" s="1"/>
  <c r="I699" i="190"/>
  <c r="F260" i="191" s="1"/>
  <c r="H699" i="190"/>
  <c r="E260" i="191" s="1"/>
  <c r="G699" i="190"/>
  <c r="D260" i="191" s="1"/>
  <c r="F698" i="190"/>
  <c r="J698" i="190" s="1"/>
  <c r="K698" i="190" s="1"/>
  <c r="F697" i="190"/>
  <c r="J697" i="190" s="1"/>
  <c r="I696" i="190"/>
  <c r="F259" i="191" s="1"/>
  <c r="H696" i="190"/>
  <c r="E259" i="191" s="1"/>
  <c r="G696" i="190"/>
  <c r="D259" i="191" s="1"/>
  <c r="F695" i="190"/>
  <c r="J695" i="190" s="1"/>
  <c r="K695" i="190" s="1"/>
  <c r="F694" i="190"/>
  <c r="J694" i="190" s="1"/>
  <c r="I693" i="190"/>
  <c r="F258" i="191" s="1"/>
  <c r="H693" i="190"/>
  <c r="E258" i="191" s="1"/>
  <c r="G693" i="190"/>
  <c r="D258" i="191" s="1"/>
  <c r="F692" i="190"/>
  <c r="J692" i="190" s="1"/>
  <c r="K692" i="190" s="1"/>
  <c r="F691" i="190"/>
  <c r="J691" i="190" s="1"/>
  <c r="I690" i="190"/>
  <c r="F257" i="191" s="1"/>
  <c r="H690" i="190"/>
  <c r="E257" i="191" s="1"/>
  <c r="G690" i="190"/>
  <c r="D257" i="191" s="1"/>
  <c r="F689" i="190"/>
  <c r="J689" i="190" s="1"/>
  <c r="K689" i="190" s="1"/>
  <c r="F688" i="190"/>
  <c r="J688" i="190" s="1"/>
  <c r="I687" i="190"/>
  <c r="F256" i="191" s="1"/>
  <c r="H687" i="190"/>
  <c r="E256" i="191" s="1"/>
  <c r="G687" i="190"/>
  <c r="D256" i="191" s="1"/>
  <c r="F685" i="190"/>
  <c r="J685" i="190" s="1"/>
  <c r="K685" i="190" s="1"/>
  <c r="F684" i="190"/>
  <c r="J684" i="190" s="1"/>
  <c r="I683" i="190"/>
  <c r="F254" i="191" s="1"/>
  <c r="H683" i="190"/>
  <c r="E254" i="191" s="1"/>
  <c r="G683" i="190"/>
  <c r="D254" i="191" s="1"/>
  <c r="F676" i="190"/>
  <c r="J676" i="190" s="1"/>
  <c r="K676" i="190" s="1"/>
  <c r="F675" i="190"/>
  <c r="J675" i="190" s="1"/>
  <c r="I674" i="190"/>
  <c r="F251" i="191" s="1"/>
  <c r="H674" i="190"/>
  <c r="E251" i="191" s="1"/>
  <c r="G674" i="190"/>
  <c r="D251" i="191" s="1"/>
  <c r="F673" i="190"/>
  <c r="J673" i="190" s="1"/>
  <c r="K673" i="190" s="1"/>
  <c r="F672" i="190"/>
  <c r="J672" i="190" s="1"/>
  <c r="I671" i="190"/>
  <c r="F250" i="191" s="1"/>
  <c r="H671" i="190"/>
  <c r="E250" i="191" s="1"/>
  <c r="G671" i="190"/>
  <c r="D250" i="191" s="1"/>
  <c r="F670" i="190"/>
  <c r="J670" i="190" s="1"/>
  <c r="K670" i="190" s="1"/>
  <c r="F669" i="190"/>
  <c r="J669" i="190" s="1"/>
  <c r="I668" i="190"/>
  <c r="H668" i="190"/>
  <c r="G668" i="190"/>
  <c r="F659" i="190"/>
  <c r="F658" i="190"/>
  <c r="F656" i="190"/>
  <c r="J656" i="190" s="1"/>
  <c r="K656" i="190" s="1"/>
  <c r="F655" i="190"/>
  <c r="F652" i="190"/>
  <c r="J652" i="190" s="1"/>
  <c r="K652" i="190" s="1"/>
  <c r="F651" i="190"/>
  <c r="J651" i="190" s="1"/>
  <c r="I650" i="190"/>
  <c r="F241" i="191" s="1"/>
  <c r="H650" i="190"/>
  <c r="E241" i="191" s="1"/>
  <c r="G650" i="190"/>
  <c r="D241" i="191" s="1"/>
  <c r="F649" i="190"/>
  <c r="J649" i="190" s="1"/>
  <c r="K649" i="190" s="1"/>
  <c r="F648" i="190"/>
  <c r="J648" i="190" s="1"/>
  <c r="I647" i="190"/>
  <c r="F240" i="191" s="1"/>
  <c r="H647" i="190"/>
  <c r="E240" i="191" s="1"/>
  <c r="G647" i="190"/>
  <c r="D240" i="191" s="1"/>
  <c r="F646" i="190"/>
  <c r="J646" i="190" s="1"/>
  <c r="K646" i="190" s="1"/>
  <c r="F645" i="190"/>
  <c r="J645" i="190" s="1"/>
  <c r="I644" i="190"/>
  <c r="F239" i="191" s="1"/>
  <c r="H644" i="190"/>
  <c r="E239" i="191" s="1"/>
  <c r="G644" i="190"/>
  <c r="D239" i="191" s="1"/>
  <c r="F643" i="190"/>
  <c r="J643" i="190" s="1"/>
  <c r="K643" i="190" s="1"/>
  <c r="F642" i="190"/>
  <c r="J642" i="190" s="1"/>
  <c r="I641" i="190"/>
  <c r="F238" i="191" s="1"/>
  <c r="H641" i="190"/>
  <c r="E238" i="191" s="1"/>
  <c r="G641" i="190"/>
  <c r="D238" i="191" s="1"/>
  <c r="F640" i="190"/>
  <c r="J640" i="190" s="1"/>
  <c r="K640" i="190" s="1"/>
  <c r="F639" i="190"/>
  <c r="J639" i="190" s="1"/>
  <c r="I638" i="190"/>
  <c r="F237" i="191" s="1"/>
  <c r="H638" i="190"/>
  <c r="E237" i="191" s="1"/>
  <c r="G638" i="190"/>
  <c r="D237" i="191" s="1"/>
  <c r="F637" i="190"/>
  <c r="J637" i="190" s="1"/>
  <c r="K637" i="190" s="1"/>
  <c r="F636" i="190"/>
  <c r="J636" i="190" s="1"/>
  <c r="I635" i="190"/>
  <c r="F236" i="191" s="1"/>
  <c r="H635" i="190"/>
  <c r="E236" i="191" s="1"/>
  <c r="G635" i="190"/>
  <c r="D236" i="191" s="1"/>
  <c r="F634" i="190"/>
  <c r="J634" i="190" s="1"/>
  <c r="K634" i="190" s="1"/>
  <c r="F633" i="190"/>
  <c r="J633" i="190" s="1"/>
  <c r="K633" i="190" s="1"/>
  <c r="I632" i="190"/>
  <c r="F235" i="191" s="1"/>
  <c r="H632" i="190"/>
  <c r="E235" i="191" s="1"/>
  <c r="G632" i="190"/>
  <c r="D235" i="191" s="1"/>
  <c r="F631" i="190"/>
  <c r="J631" i="190" s="1"/>
  <c r="K631" i="190" s="1"/>
  <c r="F630" i="190"/>
  <c r="J630" i="190" s="1"/>
  <c r="I629" i="190"/>
  <c r="F234" i="191" s="1"/>
  <c r="H629" i="190"/>
  <c r="E234" i="191" s="1"/>
  <c r="G629" i="190"/>
  <c r="D234" i="191" s="1"/>
  <c r="F628" i="190"/>
  <c r="J628" i="190" s="1"/>
  <c r="K628" i="190" s="1"/>
  <c r="F627" i="190"/>
  <c r="J627" i="190" s="1"/>
  <c r="I626" i="190"/>
  <c r="H626" i="190"/>
  <c r="G626" i="190"/>
  <c r="F624" i="190"/>
  <c r="J624" i="190" s="1"/>
  <c r="K624" i="190" s="1"/>
  <c r="F623" i="190"/>
  <c r="J623" i="190" s="1"/>
  <c r="I622" i="190"/>
  <c r="F231" i="191" s="1"/>
  <c r="H622" i="190"/>
  <c r="E231" i="191" s="1"/>
  <c r="G622" i="190"/>
  <c r="D231" i="191" s="1"/>
  <c r="F621" i="190"/>
  <c r="J621" i="190" s="1"/>
  <c r="K621" i="190" s="1"/>
  <c r="F620" i="190"/>
  <c r="J620" i="190" s="1"/>
  <c r="I619" i="190"/>
  <c r="F230" i="191" s="1"/>
  <c r="H619" i="190"/>
  <c r="E230" i="191" s="1"/>
  <c r="G619" i="190"/>
  <c r="D230" i="191" s="1"/>
  <c r="F618" i="190"/>
  <c r="J618" i="190" s="1"/>
  <c r="K618" i="190" s="1"/>
  <c r="F617" i="190"/>
  <c r="J617" i="190" s="1"/>
  <c r="I616" i="190"/>
  <c r="F229" i="191" s="1"/>
  <c r="H616" i="190"/>
  <c r="E229" i="191" s="1"/>
  <c r="G616" i="190"/>
  <c r="D229" i="191" s="1"/>
  <c r="F615" i="190"/>
  <c r="J615" i="190" s="1"/>
  <c r="K615" i="190" s="1"/>
  <c r="F614" i="190"/>
  <c r="J614" i="190" s="1"/>
  <c r="I613" i="190"/>
  <c r="F228" i="191" s="1"/>
  <c r="H613" i="190"/>
  <c r="E228" i="191" s="1"/>
  <c r="G613" i="190"/>
  <c r="D228" i="191" s="1"/>
  <c r="F612" i="190"/>
  <c r="J612" i="190" s="1"/>
  <c r="K612" i="190" s="1"/>
  <c r="F611" i="190"/>
  <c r="J611" i="190" s="1"/>
  <c r="I610" i="190"/>
  <c r="H610" i="190"/>
  <c r="G610" i="190"/>
  <c r="F608" i="190"/>
  <c r="J608" i="190" s="1"/>
  <c r="K608" i="190" s="1"/>
  <c r="F607" i="190"/>
  <c r="J607" i="190" s="1"/>
  <c r="I606" i="190"/>
  <c r="F225" i="191" s="1"/>
  <c r="H606" i="190"/>
  <c r="E225" i="191" s="1"/>
  <c r="G606" i="190"/>
  <c r="D225" i="191" s="1"/>
  <c r="F602" i="190"/>
  <c r="J602" i="190" s="1"/>
  <c r="K602" i="190" s="1"/>
  <c r="F601" i="190"/>
  <c r="I600" i="190"/>
  <c r="H600" i="190"/>
  <c r="G600" i="190"/>
  <c r="D223" i="191" s="1"/>
  <c r="F599" i="190"/>
  <c r="J598" i="190"/>
  <c r="F222" i="191"/>
  <c r="E222" i="191"/>
  <c r="F595" i="190"/>
  <c r="J595" i="190" s="1"/>
  <c r="K595" i="190" s="1"/>
  <c r="F594" i="190"/>
  <c r="J594" i="190" s="1"/>
  <c r="I593" i="190"/>
  <c r="H593" i="190"/>
  <c r="G593" i="190"/>
  <c r="F574" i="190"/>
  <c r="J574" i="190" s="1"/>
  <c r="K574" i="190" s="1"/>
  <c r="F573" i="190"/>
  <c r="J573" i="190" s="1"/>
  <c r="I572" i="190"/>
  <c r="F213" i="191" s="1"/>
  <c r="H572" i="190"/>
  <c r="E213" i="191" s="1"/>
  <c r="G572" i="190"/>
  <c r="D213" i="191" s="1"/>
  <c r="F571" i="190"/>
  <c r="F570" i="190"/>
  <c r="J570" i="190" s="1"/>
  <c r="I569" i="190"/>
  <c r="H569" i="190"/>
  <c r="G569" i="190"/>
  <c r="F567" i="190"/>
  <c r="J567" i="190" s="1"/>
  <c r="K567" i="190" s="1"/>
  <c r="F566" i="190"/>
  <c r="J566" i="190" s="1"/>
  <c r="I565" i="190"/>
  <c r="F210" i="191" s="1"/>
  <c r="H565" i="190"/>
  <c r="E210" i="191" s="1"/>
  <c r="G565" i="190"/>
  <c r="D210" i="191" s="1"/>
  <c r="F564" i="190"/>
  <c r="J564" i="190" s="1"/>
  <c r="K564" i="190" s="1"/>
  <c r="F563" i="190"/>
  <c r="J563" i="190" s="1"/>
  <c r="I562" i="190"/>
  <c r="F209" i="191" s="1"/>
  <c r="H562" i="190"/>
  <c r="E209" i="191" s="1"/>
  <c r="G562" i="190"/>
  <c r="D209" i="191" s="1"/>
  <c r="F561" i="190"/>
  <c r="J561" i="190" s="1"/>
  <c r="K561" i="190" s="1"/>
  <c r="F560" i="190"/>
  <c r="J560" i="190" s="1"/>
  <c r="I559" i="190"/>
  <c r="F208" i="191" s="1"/>
  <c r="H559" i="190"/>
  <c r="E208" i="191" s="1"/>
  <c r="G559" i="190"/>
  <c r="D208" i="191" s="1"/>
  <c r="F558" i="190"/>
  <c r="J558" i="190" s="1"/>
  <c r="K558" i="190" s="1"/>
  <c r="F557" i="190"/>
  <c r="J557" i="190" s="1"/>
  <c r="I556" i="190"/>
  <c r="F207" i="191" s="1"/>
  <c r="H556" i="190"/>
  <c r="E207" i="191" s="1"/>
  <c r="G556" i="190"/>
  <c r="D207" i="191" s="1"/>
  <c r="F555" i="190"/>
  <c r="J555" i="190" s="1"/>
  <c r="K555" i="190" s="1"/>
  <c r="F554" i="190"/>
  <c r="J554" i="190" s="1"/>
  <c r="I553" i="190"/>
  <c r="F206" i="191" s="1"/>
  <c r="H553" i="190"/>
  <c r="E206" i="191" s="1"/>
  <c r="G553" i="190"/>
  <c r="D206" i="191" s="1"/>
  <c r="F552" i="190"/>
  <c r="J552" i="190" s="1"/>
  <c r="K552" i="190" s="1"/>
  <c r="F551" i="190"/>
  <c r="J551" i="190" s="1"/>
  <c r="I550" i="190"/>
  <c r="F205" i="191" s="1"/>
  <c r="H550" i="190"/>
  <c r="E205" i="191" s="1"/>
  <c r="G550" i="190"/>
  <c r="D205" i="191" s="1"/>
  <c r="F549" i="190"/>
  <c r="J549" i="190" s="1"/>
  <c r="K549" i="190" s="1"/>
  <c r="F548" i="190"/>
  <c r="J548" i="190" s="1"/>
  <c r="I547" i="190"/>
  <c r="F204" i="191" s="1"/>
  <c r="H547" i="190"/>
  <c r="E204" i="191" s="1"/>
  <c r="G547" i="190"/>
  <c r="D204" i="191" s="1"/>
  <c r="F546" i="190"/>
  <c r="J546" i="190" s="1"/>
  <c r="K546" i="190" s="1"/>
  <c r="F545" i="190"/>
  <c r="J545" i="190" s="1"/>
  <c r="I544" i="190"/>
  <c r="F203" i="191" s="1"/>
  <c r="H544" i="190"/>
  <c r="E203" i="191" s="1"/>
  <c r="G544" i="190"/>
  <c r="D203" i="191" s="1"/>
  <c r="F543" i="190"/>
  <c r="J543" i="190" s="1"/>
  <c r="K543" i="190" s="1"/>
  <c r="F542" i="190"/>
  <c r="J542" i="190" s="1"/>
  <c r="I541" i="190"/>
  <c r="F202" i="191" s="1"/>
  <c r="H541" i="190"/>
  <c r="E202" i="191" s="1"/>
  <c r="G541" i="190"/>
  <c r="D202" i="191" s="1"/>
  <c r="F539" i="190"/>
  <c r="J539" i="190" s="1"/>
  <c r="K539" i="190" s="1"/>
  <c r="F538" i="190"/>
  <c r="J538" i="190" s="1"/>
  <c r="I537" i="190"/>
  <c r="F200" i="191" s="1"/>
  <c r="H537" i="190"/>
  <c r="E200" i="191" s="1"/>
  <c r="G537" i="190"/>
  <c r="D200" i="191" s="1"/>
  <c r="F536" i="190"/>
  <c r="J536" i="190" s="1"/>
  <c r="K536" i="190" s="1"/>
  <c r="F535" i="190"/>
  <c r="J535" i="190" s="1"/>
  <c r="I534" i="190"/>
  <c r="F199" i="191" s="1"/>
  <c r="H534" i="190"/>
  <c r="E199" i="191" s="1"/>
  <c r="G534" i="190"/>
  <c r="D199" i="191" s="1"/>
  <c r="F533" i="190"/>
  <c r="J533" i="190" s="1"/>
  <c r="K533" i="190" s="1"/>
  <c r="F532" i="190"/>
  <c r="J532" i="190" s="1"/>
  <c r="I531" i="190"/>
  <c r="F198" i="191" s="1"/>
  <c r="H531" i="190"/>
  <c r="E198" i="191" s="1"/>
  <c r="G531" i="190"/>
  <c r="D198" i="191" s="1"/>
  <c r="F530" i="190"/>
  <c r="J530" i="190" s="1"/>
  <c r="K530" i="190" s="1"/>
  <c r="F529" i="190"/>
  <c r="J529" i="190" s="1"/>
  <c r="I528" i="190"/>
  <c r="F197" i="191" s="1"/>
  <c r="H528" i="190"/>
  <c r="E197" i="191" s="1"/>
  <c r="G528" i="190"/>
  <c r="D197" i="191" s="1"/>
  <c r="F527" i="190"/>
  <c r="J527" i="190" s="1"/>
  <c r="K527" i="190" s="1"/>
  <c r="F526" i="190"/>
  <c r="J526" i="190" s="1"/>
  <c r="I525" i="190"/>
  <c r="F196" i="191" s="1"/>
  <c r="H525" i="190"/>
  <c r="E196" i="191" s="1"/>
  <c r="G525" i="190"/>
  <c r="D196" i="191" s="1"/>
  <c r="F524" i="190"/>
  <c r="J524" i="190" s="1"/>
  <c r="K524" i="190" s="1"/>
  <c r="F523" i="190"/>
  <c r="J523" i="190" s="1"/>
  <c r="I522" i="190"/>
  <c r="F195" i="191" s="1"/>
  <c r="H522" i="190"/>
  <c r="E195" i="191" s="1"/>
  <c r="G522" i="190"/>
  <c r="D195" i="191" s="1"/>
  <c r="F521" i="190"/>
  <c r="J521" i="190" s="1"/>
  <c r="K521" i="190" s="1"/>
  <c r="F520" i="190"/>
  <c r="J520" i="190" s="1"/>
  <c r="I519" i="190"/>
  <c r="F194" i="191" s="1"/>
  <c r="H519" i="190"/>
  <c r="E194" i="191" s="1"/>
  <c r="G519" i="190"/>
  <c r="D194" i="191" s="1"/>
  <c r="F518" i="190"/>
  <c r="J518" i="190" s="1"/>
  <c r="K518" i="190" s="1"/>
  <c r="F517" i="190"/>
  <c r="J517" i="190" s="1"/>
  <c r="I516" i="190"/>
  <c r="F193" i="191" s="1"/>
  <c r="H516" i="190"/>
  <c r="E193" i="191" s="1"/>
  <c r="G516" i="190"/>
  <c r="D193" i="191" s="1"/>
  <c r="F515" i="190"/>
  <c r="J515" i="190" s="1"/>
  <c r="K515" i="190" s="1"/>
  <c r="F514" i="190"/>
  <c r="J514" i="190" s="1"/>
  <c r="I513" i="190"/>
  <c r="F192" i="191" s="1"/>
  <c r="H513" i="190"/>
  <c r="E192" i="191" s="1"/>
  <c r="G513" i="190"/>
  <c r="D192" i="191" s="1"/>
  <c r="F511" i="190"/>
  <c r="J511" i="190" s="1"/>
  <c r="K511" i="190" s="1"/>
  <c r="F510" i="190"/>
  <c r="J510" i="190" s="1"/>
  <c r="I509" i="190"/>
  <c r="F190" i="191" s="1"/>
  <c r="H509" i="190"/>
  <c r="E190" i="191" s="1"/>
  <c r="G509" i="190"/>
  <c r="D190" i="191" s="1"/>
  <c r="F508" i="190"/>
  <c r="J508" i="190" s="1"/>
  <c r="K508" i="190" s="1"/>
  <c r="F507" i="190"/>
  <c r="J507" i="190" s="1"/>
  <c r="I506" i="190"/>
  <c r="F189" i="191" s="1"/>
  <c r="H506" i="190"/>
  <c r="E189" i="191" s="1"/>
  <c r="G506" i="190"/>
  <c r="D189" i="191" s="1"/>
  <c r="F505" i="190"/>
  <c r="J505" i="190" s="1"/>
  <c r="K505" i="190" s="1"/>
  <c r="F504" i="190"/>
  <c r="J504" i="190" s="1"/>
  <c r="I503" i="190"/>
  <c r="F188" i="191" s="1"/>
  <c r="H503" i="190"/>
  <c r="E188" i="191" s="1"/>
  <c r="G503" i="190"/>
  <c r="D188" i="191" s="1"/>
  <c r="F502" i="190"/>
  <c r="J502" i="190" s="1"/>
  <c r="K502" i="190" s="1"/>
  <c r="F501" i="190"/>
  <c r="J501" i="190" s="1"/>
  <c r="I500" i="190"/>
  <c r="F187" i="191" s="1"/>
  <c r="H500" i="190"/>
  <c r="E187" i="191" s="1"/>
  <c r="G500" i="190"/>
  <c r="D187" i="191" s="1"/>
  <c r="F499" i="190"/>
  <c r="J499" i="190" s="1"/>
  <c r="K499" i="190" s="1"/>
  <c r="F498" i="190"/>
  <c r="J498" i="190" s="1"/>
  <c r="I497" i="190"/>
  <c r="F186" i="191" s="1"/>
  <c r="H497" i="190"/>
  <c r="E186" i="191" s="1"/>
  <c r="G497" i="190"/>
  <c r="D186" i="191" s="1"/>
  <c r="F496" i="190"/>
  <c r="J496" i="190" s="1"/>
  <c r="K496" i="190" s="1"/>
  <c r="F495" i="190"/>
  <c r="J495" i="190" s="1"/>
  <c r="I494" i="190"/>
  <c r="H494" i="190"/>
  <c r="G494" i="190"/>
  <c r="F492" i="190"/>
  <c r="J492" i="190" s="1"/>
  <c r="K492" i="190" s="1"/>
  <c r="F491" i="190"/>
  <c r="J491" i="190" s="1"/>
  <c r="I490" i="190"/>
  <c r="F183" i="191" s="1"/>
  <c r="H490" i="190"/>
  <c r="E183" i="191" s="1"/>
  <c r="G490" i="190"/>
  <c r="D183" i="191" s="1"/>
  <c r="F483" i="190"/>
  <c r="J483" i="190" s="1"/>
  <c r="K483" i="190" s="1"/>
  <c r="F482" i="190"/>
  <c r="I481" i="190"/>
  <c r="F180" i="191" s="1"/>
  <c r="H481" i="190"/>
  <c r="E180" i="191" s="1"/>
  <c r="G481" i="190"/>
  <c r="D180" i="191" s="1"/>
  <c r="F480" i="190"/>
  <c r="J480" i="190" s="1"/>
  <c r="K480" i="190" s="1"/>
  <c r="F479" i="190"/>
  <c r="J479" i="190" s="1"/>
  <c r="I478" i="190"/>
  <c r="H478" i="190"/>
  <c r="G478" i="190"/>
  <c r="F475" i="190"/>
  <c r="J475" i="190" s="1"/>
  <c r="K475" i="190" s="1"/>
  <c r="F474" i="190"/>
  <c r="J474" i="190" s="1"/>
  <c r="I473" i="190"/>
  <c r="F176" i="191" s="1"/>
  <c r="H473" i="190"/>
  <c r="E176" i="191" s="1"/>
  <c r="G473" i="190"/>
  <c r="D176" i="191" s="1"/>
  <c r="F472" i="190"/>
  <c r="J472" i="190" s="1"/>
  <c r="K472" i="190" s="1"/>
  <c r="F471" i="190"/>
  <c r="J471" i="190" s="1"/>
  <c r="I470" i="190"/>
  <c r="F175" i="191" s="1"/>
  <c r="H470" i="190"/>
  <c r="E175" i="191" s="1"/>
  <c r="G470" i="190"/>
  <c r="D175" i="191" s="1"/>
  <c r="F469" i="190"/>
  <c r="J469" i="190" s="1"/>
  <c r="K469" i="190" s="1"/>
  <c r="F468" i="190"/>
  <c r="J468" i="190" s="1"/>
  <c r="I467" i="190"/>
  <c r="F174" i="191" s="1"/>
  <c r="H467" i="190"/>
  <c r="E174" i="191" s="1"/>
  <c r="G467" i="190"/>
  <c r="D174" i="191" s="1"/>
  <c r="F466" i="190"/>
  <c r="J466" i="190" s="1"/>
  <c r="K466" i="190" s="1"/>
  <c r="F465" i="190"/>
  <c r="J465" i="190" s="1"/>
  <c r="I464" i="190"/>
  <c r="F173" i="191" s="1"/>
  <c r="H464" i="190"/>
  <c r="E173" i="191" s="1"/>
  <c r="G464" i="190"/>
  <c r="D173" i="191" s="1"/>
  <c r="F460" i="190"/>
  <c r="J460" i="190" s="1"/>
  <c r="K460" i="190" s="1"/>
  <c r="F459" i="190"/>
  <c r="I458" i="190"/>
  <c r="F171" i="191" s="1"/>
  <c r="H458" i="190"/>
  <c r="E171" i="191" s="1"/>
  <c r="G458" i="190"/>
  <c r="D171" i="191" s="1"/>
  <c r="F457" i="190"/>
  <c r="J457" i="190" s="1"/>
  <c r="K457" i="190" s="1"/>
  <c r="F456" i="190"/>
  <c r="J456" i="190" s="1"/>
  <c r="I455" i="190"/>
  <c r="F170" i="191" s="1"/>
  <c r="H455" i="190"/>
  <c r="E170" i="191" s="1"/>
  <c r="G455" i="190"/>
  <c r="D170" i="191" s="1"/>
  <c r="F454" i="190"/>
  <c r="J454" i="190" s="1"/>
  <c r="K454" i="190" s="1"/>
  <c r="F453" i="190"/>
  <c r="J453" i="190" s="1"/>
  <c r="I452" i="190"/>
  <c r="F169" i="191" s="1"/>
  <c r="H452" i="190"/>
  <c r="E169" i="191" s="1"/>
  <c r="G452" i="190"/>
  <c r="D169" i="191" s="1"/>
  <c r="F451" i="190"/>
  <c r="J451" i="190" s="1"/>
  <c r="K451" i="190" s="1"/>
  <c r="F450" i="190"/>
  <c r="J450" i="190" s="1"/>
  <c r="I449" i="190"/>
  <c r="H449" i="190"/>
  <c r="G449" i="190"/>
  <c r="F447" i="190"/>
  <c r="J447" i="190" s="1"/>
  <c r="K447" i="190" s="1"/>
  <c r="F446" i="190"/>
  <c r="J446" i="190" s="1"/>
  <c r="K446" i="190" s="1"/>
  <c r="I445" i="190"/>
  <c r="F166" i="191" s="1"/>
  <c r="H445" i="190"/>
  <c r="E166" i="191" s="1"/>
  <c r="G445" i="190"/>
  <c r="D166" i="191" s="1"/>
  <c r="F444" i="190"/>
  <c r="J444" i="190" s="1"/>
  <c r="K444" i="190" s="1"/>
  <c r="F443" i="190"/>
  <c r="J443" i="190" s="1"/>
  <c r="K443" i="190" s="1"/>
  <c r="I442" i="190"/>
  <c r="F165" i="191" s="1"/>
  <c r="H442" i="190"/>
  <c r="E165" i="191" s="1"/>
  <c r="G442" i="190"/>
  <c r="D165" i="191" s="1"/>
  <c r="F441" i="190"/>
  <c r="J441" i="190" s="1"/>
  <c r="K441" i="190" s="1"/>
  <c r="F440" i="190"/>
  <c r="J440" i="190" s="1"/>
  <c r="K440" i="190" s="1"/>
  <c r="I439" i="190"/>
  <c r="F164" i="191" s="1"/>
  <c r="H439" i="190"/>
  <c r="E164" i="191" s="1"/>
  <c r="G439" i="190"/>
  <c r="D164" i="191" s="1"/>
  <c r="F438" i="190"/>
  <c r="J438" i="190" s="1"/>
  <c r="K438" i="190" s="1"/>
  <c r="F437" i="190"/>
  <c r="J437" i="190" s="1"/>
  <c r="K437" i="190" s="1"/>
  <c r="I436" i="190"/>
  <c r="F163" i="191" s="1"/>
  <c r="H436" i="190"/>
  <c r="E163" i="191" s="1"/>
  <c r="G436" i="190"/>
  <c r="D163" i="191" s="1"/>
  <c r="F435" i="190"/>
  <c r="J435" i="190" s="1"/>
  <c r="K435" i="190" s="1"/>
  <c r="F434" i="190"/>
  <c r="J434" i="190" s="1"/>
  <c r="K434" i="190" s="1"/>
  <c r="I433" i="190"/>
  <c r="F162" i="191" s="1"/>
  <c r="H433" i="190"/>
  <c r="E162" i="191" s="1"/>
  <c r="G433" i="190"/>
  <c r="D162" i="191" s="1"/>
  <c r="F432" i="190"/>
  <c r="J432" i="190" s="1"/>
  <c r="K432" i="190" s="1"/>
  <c r="F431" i="190"/>
  <c r="J431" i="190" s="1"/>
  <c r="K431" i="190" s="1"/>
  <c r="I430" i="190"/>
  <c r="F161" i="191" s="1"/>
  <c r="H430" i="190"/>
  <c r="E161" i="191" s="1"/>
  <c r="G430" i="190"/>
  <c r="D161" i="191" s="1"/>
  <c r="F428" i="190"/>
  <c r="J428" i="190" s="1"/>
  <c r="K428" i="190" s="1"/>
  <c r="F427" i="190"/>
  <c r="J427" i="190" s="1"/>
  <c r="K427" i="190" s="1"/>
  <c r="I426" i="190"/>
  <c r="F159" i="191" s="1"/>
  <c r="H426" i="190"/>
  <c r="E159" i="191" s="1"/>
  <c r="G426" i="190"/>
  <c r="D159" i="191" s="1"/>
  <c r="F422" i="190"/>
  <c r="J422" i="190" s="1"/>
  <c r="K422" i="190" s="1"/>
  <c r="F421" i="190"/>
  <c r="I420" i="190"/>
  <c r="F157" i="191" s="1"/>
  <c r="H420" i="190"/>
  <c r="E157" i="191" s="1"/>
  <c r="G420" i="190"/>
  <c r="D157" i="191" s="1"/>
  <c r="F419" i="190"/>
  <c r="J419" i="190" s="1"/>
  <c r="K419" i="190" s="1"/>
  <c r="F418" i="190"/>
  <c r="J418" i="190" s="1"/>
  <c r="K418" i="190" s="1"/>
  <c r="I417" i="190"/>
  <c r="F156" i="191" s="1"/>
  <c r="H417" i="190"/>
  <c r="E156" i="191" s="1"/>
  <c r="G417" i="190"/>
  <c r="D156" i="191" s="1"/>
  <c r="F416" i="190"/>
  <c r="J416" i="190" s="1"/>
  <c r="K416" i="190" s="1"/>
  <c r="F415" i="190"/>
  <c r="J415" i="190" s="1"/>
  <c r="K415" i="190" s="1"/>
  <c r="I414" i="190"/>
  <c r="F155" i="191" s="1"/>
  <c r="H414" i="190"/>
  <c r="E155" i="191" s="1"/>
  <c r="G414" i="190"/>
  <c r="D155" i="191" s="1"/>
  <c r="F413" i="190"/>
  <c r="J413" i="190" s="1"/>
  <c r="K413" i="190" s="1"/>
  <c r="F412" i="190"/>
  <c r="J412" i="190" s="1"/>
  <c r="K412" i="190" s="1"/>
  <c r="I411" i="190"/>
  <c r="F154" i="191" s="1"/>
  <c r="H411" i="190"/>
  <c r="E154" i="191" s="1"/>
  <c r="G411" i="190"/>
  <c r="D154" i="191" s="1"/>
  <c r="F410" i="190"/>
  <c r="J410" i="190" s="1"/>
  <c r="K410" i="190" s="1"/>
  <c r="F409" i="190"/>
  <c r="J409" i="190" s="1"/>
  <c r="K409" i="190" s="1"/>
  <c r="I408" i="190"/>
  <c r="F153" i="191" s="1"/>
  <c r="H408" i="190"/>
  <c r="E153" i="191" s="1"/>
  <c r="G408" i="190"/>
  <c r="D153" i="191" s="1"/>
  <c r="F407" i="190"/>
  <c r="J407" i="190" s="1"/>
  <c r="K407" i="190" s="1"/>
  <c r="F406" i="190"/>
  <c r="J406" i="190" s="1"/>
  <c r="K406" i="190" s="1"/>
  <c r="I405" i="190"/>
  <c r="F152" i="191" s="1"/>
  <c r="H405" i="190"/>
  <c r="E152" i="191" s="1"/>
  <c r="G405" i="190"/>
  <c r="D152" i="191" s="1"/>
  <c r="F404" i="190"/>
  <c r="J404" i="190" s="1"/>
  <c r="K404" i="190" s="1"/>
  <c r="F403" i="190"/>
  <c r="J403" i="190" s="1"/>
  <c r="K403" i="190" s="1"/>
  <c r="I402" i="190"/>
  <c r="H402" i="190"/>
  <c r="G402" i="190"/>
  <c r="F400" i="190"/>
  <c r="J400" i="190" s="1"/>
  <c r="K400" i="190" s="1"/>
  <c r="F399" i="190"/>
  <c r="J399" i="190" s="1"/>
  <c r="K399" i="190" s="1"/>
  <c r="I398" i="190"/>
  <c r="H398" i="190"/>
  <c r="G398" i="190"/>
  <c r="F394" i="190"/>
  <c r="J394" i="190" s="1"/>
  <c r="K394" i="190" s="1"/>
  <c r="F393" i="190"/>
  <c r="I392" i="190"/>
  <c r="F148" i="191" s="1"/>
  <c r="H392" i="190"/>
  <c r="E148" i="191" s="1"/>
  <c r="G392" i="190"/>
  <c r="D148" i="191" s="1"/>
  <c r="F391" i="190"/>
  <c r="J391" i="190" s="1"/>
  <c r="K391" i="190" s="1"/>
  <c r="F390" i="190"/>
  <c r="J390" i="190" s="1"/>
  <c r="K390" i="190" s="1"/>
  <c r="I389" i="190"/>
  <c r="F147" i="191" s="1"/>
  <c r="H389" i="190"/>
  <c r="E147" i="191" s="1"/>
  <c r="G389" i="190"/>
  <c r="D147" i="191" s="1"/>
  <c r="F388" i="190"/>
  <c r="J388" i="190" s="1"/>
  <c r="K388" i="190" s="1"/>
  <c r="F387" i="190"/>
  <c r="J387" i="190" s="1"/>
  <c r="K387" i="190" s="1"/>
  <c r="I386" i="190"/>
  <c r="F146" i="191" s="1"/>
  <c r="H386" i="190"/>
  <c r="E146" i="191" s="1"/>
  <c r="G386" i="190"/>
  <c r="D146" i="191" s="1"/>
  <c r="F385" i="190"/>
  <c r="J385" i="190" s="1"/>
  <c r="K385" i="190" s="1"/>
  <c r="F384" i="190"/>
  <c r="J384" i="190" s="1"/>
  <c r="K384" i="190" s="1"/>
  <c r="I383" i="190"/>
  <c r="F145" i="191" s="1"/>
  <c r="H383" i="190"/>
  <c r="E145" i="191" s="1"/>
  <c r="G383" i="190"/>
  <c r="D145" i="191" s="1"/>
  <c r="F382" i="190"/>
  <c r="J382" i="190" s="1"/>
  <c r="K382" i="190" s="1"/>
  <c r="F381" i="190"/>
  <c r="J381" i="190" s="1"/>
  <c r="K381" i="190" s="1"/>
  <c r="I380" i="190"/>
  <c r="H380" i="190"/>
  <c r="G380" i="190"/>
  <c r="F378" i="190"/>
  <c r="J378" i="190" s="1"/>
  <c r="K378" i="190" s="1"/>
  <c r="F377" i="190"/>
  <c r="J377" i="190" s="1"/>
  <c r="K377" i="190" s="1"/>
  <c r="I376" i="190"/>
  <c r="F142" i="191" s="1"/>
  <c r="H376" i="190"/>
  <c r="E142" i="191" s="1"/>
  <c r="G376" i="190"/>
  <c r="D142" i="191" s="1"/>
  <c r="F372" i="190"/>
  <c r="J372" i="190" s="1"/>
  <c r="K372" i="190" s="1"/>
  <c r="F371" i="190"/>
  <c r="I370" i="190"/>
  <c r="F140" i="191" s="1"/>
  <c r="H370" i="190"/>
  <c r="E140" i="191" s="1"/>
  <c r="G370" i="190"/>
  <c r="D140" i="191" s="1"/>
  <c r="F369" i="190"/>
  <c r="J369" i="190" s="1"/>
  <c r="K369" i="190" s="1"/>
  <c r="F368" i="190"/>
  <c r="J368" i="190" s="1"/>
  <c r="K368" i="190" s="1"/>
  <c r="I367" i="190"/>
  <c r="F139" i="191" s="1"/>
  <c r="H367" i="190"/>
  <c r="E139" i="191" s="1"/>
  <c r="G367" i="190"/>
  <c r="D139" i="191" s="1"/>
  <c r="F366" i="190"/>
  <c r="J366" i="190" s="1"/>
  <c r="K366" i="190" s="1"/>
  <c r="F365" i="190"/>
  <c r="J365" i="190" s="1"/>
  <c r="K365" i="190" s="1"/>
  <c r="I364" i="190"/>
  <c r="F138" i="191" s="1"/>
  <c r="H364" i="190"/>
  <c r="E138" i="191" s="1"/>
  <c r="G364" i="190"/>
  <c r="D138" i="191" s="1"/>
  <c r="F363" i="190"/>
  <c r="J363" i="190" s="1"/>
  <c r="K363" i="190" s="1"/>
  <c r="F362" i="190"/>
  <c r="J362" i="190" s="1"/>
  <c r="K362" i="190" s="1"/>
  <c r="I361" i="190"/>
  <c r="F137" i="191" s="1"/>
  <c r="H361" i="190"/>
  <c r="E137" i="191" s="1"/>
  <c r="G361" i="190"/>
  <c r="D137" i="191" s="1"/>
  <c r="F360" i="190"/>
  <c r="J360" i="190" s="1"/>
  <c r="K360" i="190" s="1"/>
  <c r="F359" i="190"/>
  <c r="J359" i="190" s="1"/>
  <c r="K359" i="190" s="1"/>
  <c r="I358" i="190"/>
  <c r="F136" i="191" s="1"/>
  <c r="H358" i="190"/>
  <c r="E136" i="191" s="1"/>
  <c r="G358" i="190"/>
  <c r="D136" i="191" s="1"/>
  <c r="F357" i="190"/>
  <c r="J357" i="190" s="1"/>
  <c r="K357" i="190" s="1"/>
  <c r="F356" i="190"/>
  <c r="J356" i="190" s="1"/>
  <c r="K356" i="190" s="1"/>
  <c r="I355" i="190"/>
  <c r="F135" i="191" s="1"/>
  <c r="H355" i="190"/>
  <c r="E135" i="191" s="1"/>
  <c r="G355" i="190"/>
  <c r="D135" i="191" s="1"/>
  <c r="F354" i="190"/>
  <c r="J354" i="190" s="1"/>
  <c r="K354" i="190" s="1"/>
  <c r="F353" i="190"/>
  <c r="J353" i="190" s="1"/>
  <c r="K353" i="190" s="1"/>
  <c r="I352" i="190"/>
  <c r="H352" i="190"/>
  <c r="G352" i="190"/>
  <c r="F350" i="190"/>
  <c r="J350" i="190" s="1"/>
  <c r="K350" i="190" s="1"/>
  <c r="F349" i="190"/>
  <c r="J349" i="190" s="1"/>
  <c r="K349" i="190" s="1"/>
  <c r="I348" i="190"/>
  <c r="F132" i="191" s="1"/>
  <c r="H348" i="190"/>
  <c r="E132" i="191" s="1"/>
  <c r="G348" i="190"/>
  <c r="D132" i="191" s="1"/>
  <c r="F344" i="190"/>
  <c r="J344" i="190" s="1"/>
  <c r="K344" i="190" s="1"/>
  <c r="F343" i="190"/>
  <c r="I342" i="190"/>
  <c r="F130" i="191" s="1"/>
  <c r="H342" i="190"/>
  <c r="E130" i="191" s="1"/>
  <c r="G342" i="190"/>
  <c r="D130" i="191" s="1"/>
  <c r="F341" i="190"/>
  <c r="J341" i="190" s="1"/>
  <c r="K341" i="190" s="1"/>
  <c r="F340" i="190"/>
  <c r="J340" i="190" s="1"/>
  <c r="K340" i="190" s="1"/>
  <c r="I339" i="190"/>
  <c r="F129" i="191" s="1"/>
  <c r="H339" i="190"/>
  <c r="E129" i="191" s="1"/>
  <c r="G339" i="190"/>
  <c r="D129" i="191" s="1"/>
  <c r="F338" i="190"/>
  <c r="J338" i="190" s="1"/>
  <c r="K338" i="190" s="1"/>
  <c r="F337" i="190"/>
  <c r="J337" i="190" s="1"/>
  <c r="K337" i="190" s="1"/>
  <c r="I336" i="190"/>
  <c r="F128" i="191" s="1"/>
  <c r="H336" i="190"/>
  <c r="E128" i="191" s="1"/>
  <c r="G336" i="190"/>
  <c r="D128" i="191" s="1"/>
  <c r="F335" i="190"/>
  <c r="J335" i="190" s="1"/>
  <c r="K335" i="190" s="1"/>
  <c r="F334" i="190"/>
  <c r="J334" i="190" s="1"/>
  <c r="K334" i="190" s="1"/>
  <c r="I333" i="190"/>
  <c r="F127" i="191" s="1"/>
  <c r="H333" i="190"/>
  <c r="E127" i="191" s="1"/>
  <c r="G333" i="190"/>
  <c r="D127" i="191" s="1"/>
  <c r="F332" i="190"/>
  <c r="J332" i="190" s="1"/>
  <c r="K332" i="190" s="1"/>
  <c r="F331" i="190"/>
  <c r="J331" i="190" s="1"/>
  <c r="K331" i="190" s="1"/>
  <c r="I330" i="190"/>
  <c r="H330" i="190"/>
  <c r="G330" i="190"/>
  <c r="F329" i="190"/>
  <c r="J329" i="190" s="1"/>
  <c r="K329" i="190" s="1"/>
  <c r="F328" i="190"/>
  <c r="F325" i="190"/>
  <c r="J325" i="190" s="1"/>
  <c r="K325" i="190" s="1"/>
  <c r="F324" i="190"/>
  <c r="J324" i="190" s="1"/>
  <c r="K324" i="190" s="1"/>
  <c r="I323" i="190"/>
  <c r="F123" i="191" s="1"/>
  <c r="H323" i="190"/>
  <c r="E123" i="191" s="1"/>
  <c r="G323" i="190"/>
  <c r="D123" i="191" s="1"/>
  <c r="F322" i="190"/>
  <c r="J322" i="190" s="1"/>
  <c r="K322" i="190" s="1"/>
  <c r="F321" i="190"/>
  <c r="J321" i="190" s="1"/>
  <c r="K321" i="190" s="1"/>
  <c r="I320" i="190"/>
  <c r="F122" i="191" s="1"/>
  <c r="H320" i="190"/>
  <c r="E122" i="191" s="1"/>
  <c r="G320" i="190"/>
  <c r="D122" i="191" s="1"/>
  <c r="F319" i="190"/>
  <c r="J319" i="190" s="1"/>
  <c r="K319" i="190" s="1"/>
  <c r="F318" i="190"/>
  <c r="J318" i="190" s="1"/>
  <c r="K318" i="190" s="1"/>
  <c r="I317" i="190"/>
  <c r="F121" i="191" s="1"/>
  <c r="H317" i="190"/>
  <c r="E121" i="191" s="1"/>
  <c r="G317" i="190"/>
  <c r="D121" i="191" s="1"/>
  <c r="F316" i="190"/>
  <c r="J316" i="190" s="1"/>
  <c r="K316" i="190" s="1"/>
  <c r="F315" i="190"/>
  <c r="J315" i="190" s="1"/>
  <c r="K315" i="190" s="1"/>
  <c r="I314" i="190"/>
  <c r="F120" i="191" s="1"/>
  <c r="H314" i="190"/>
  <c r="E120" i="191" s="1"/>
  <c r="G314" i="190"/>
  <c r="D120" i="191" s="1"/>
  <c r="F313" i="190"/>
  <c r="J313" i="190" s="1"/>
  <c r="K313" i="190" s="1"/>
  <c r="F312" i="190"/>
  <c r="J312" i="190" s="1"/>
  <c r="K312" i="190" s="1"/>
  <c r="I311" i="190"/>
  <c r="F119" i="191" s="1"/>
  <c r="H311" i="190"/>
  <c r="E119" i="191" s="1"/>
  <c r="G311" i="190"/>
  <c r="D119" i="191" s="1"/>
  <c r="F309" i="190"/>
  <c r="J309" i="190" s="1"/>
  <c r="K309" i="190" s="1"/>
  <c r="F308" i="190"/>
  <c r="J308" i="190" s="1"/>
  <c r="K308" i="190" s="1"/>
  <c r="I307" i="190"/>
  <c r="F117" i="191" s="1"/>
  <c r="H307" i="190"/>
  <c r="E117" i="191" s="1"/>
  <c r="G307" i="190"/>
  <c r="D117" i="191" s="1"/>
  <c r="F303" i="190"/>
  <c r="J303" i="190" s="1"/>
  <c r="K303" i="190" s="1"/>
  <c r="F302" i="190"/>
  <c r="J302" i="190" s="1"/>
  <c r="K302" i="190" s="1"/>
  <c r="I301" i="190"/>
  <c r="F115" i="191" s="1"/>
  <c r="H301" i="190"/>
  <c r="E115" i="191" s="1"/>
  <c r="G301" i="190"/>
  <c r="D115" i="191" s="1"/>
  <c r="F300" i="190"/>
  <c r="J300" i="190" s="1"/>
  <c r="K300" i="190" s="1"/>
  <c r="F299" i="190"/>
  <c r="J299" i="190" s="1"/>
  <c r="K299" i="190" s="1"/>
  <c r="I298" i="190"/>
  <c r="F114" i="191" s="1"/>
  <c r="H298" i="190"/>
  <c r="E114" i="191" s="1"/>
  <c r="G298" i="190"/>
  <c r="D114" i="191" s="1"/>
  <c r="F297" i="190"/>
  <c r="J297" i="190" s="1"/>
  <c r="K297" i="190" s="1"/>
  <c r="F296" i="190"/>
  <c r="J296" i="190" s="1"/>
  <c r="K296" i="190" s="1"/>
  <c r="I295" i="190"/>
  <c r="H295" i="190"/>
  <c r="G295" i="190"/>
  <c r="F293" i="190"/>
  <c r="J293" i="190" s="1"/>
  <c r="K293" i="190" s="1"/>
  <c r="F292" i="190"/>
  <c r="J292" i="190" s="1"/>
  <c r="K292" i="190" s="1"/>
  <c r="I291" i="190"/>
  <c r="F111" i="191" s="1"/>
  <c r="H291" i="190"/>
  <c r="E111" i="191" s="1"/>
  <c r="G291" i="190"/>
  <c r="D111" i="191" s="1"/>
  <c r="F290" i="190"/>
  <c r="J290" i="190" s="1"/>
  <c r="K290" i="190" s="1"/>
  <c r="F289" i="190"/>
  <c r="J289" i="190" s="1"/>
  <c r="K289" i="190" s="1"/>
  <c r="I288" i="190"/>
  <c r="F110" i="191" s="1"/>
  <c r="H288" i="190"/>
  <c r="E110" i="191" s="1"/>
  <c r="G288" i="190"/>
  <c r="D110" i="191" s="1"/>
  <c r="F287" i="190"/>
  <c r="J287" i="190" s="1"/>
  <c r="K287" i="190" s="1"/>
  <c r="F286" i="190"/>
  <c r="J286" i="190" s="1"/>
  <c r="K286" i="190" s="1"/>
  <c r="I285" i="190"/>
  <c r="F109" i="191" s="1"/>
  <c r="H285" i="190"/>
  <c r="E109" i="191" s="1"/>
  <c r="G285" i="190"/>
  <c r="D109" i="191" s="1"/>
  <c r="F284" i="190"/>
  <c r="J284" i="190" s="1"/>
  <c r="K284" i="190" s="1"/>
  <c r="F283" i="190"/>
  <c r="J283" i="190" s="1"/>
  <c r="K283" i="190" s="1"/>
  <c r="I282" i="190"/>
  <c r="H282" i="190"/>
  <c r="G282" i="190"/>
  <c r="F279" i="190"/>
  <c r="J279" i="190" s="1"/>
  <c r="K279" i="190" s="1"/>
  <c r="F278" i="190"/>
  <c r="J278" i="190" s="1"/>
  <c r="K278" i="190" s="1"/>
  <c r="I277" i="190"/>
  <c r="F105" i="191" s="1"/>
  <c r="H277" i="190"/>
  <c r="E105" i="191" s="1"/>
  <c r="G277" i="190"/>
  <c r="D105" i="191" s="1"/>
  <c r="F276" i="190"/>
  <c r="J276" i="190" s="1"/>
  <c r="K276" i="190" s="1"/>
  <c r="F275" i="190"/>
  <c r="J275" i="190" s="1"/>
  <c r="K275" i="190" s="1"/>
  <c r="I274" i="190"/>
  <c r="F104" i="191" s="1"/>
  <c r="H274" i="190"/>
  <c r="E104" i="191" s="1"/>
  <c r="G274" i="190"/>
  <c r="D104" i="191" s="1"/>
  <c r="F273" i="190"/>
  <c r="J273" i="190" s="1"/>
  <c r="K273" i="190" s="1"/>
  <c r="F272" i="190"/>
  <c r="J272" i="190" s="1"/>
  <c r="K272" i="190" s="1"/>
  <c r="I271" i="190"/>
  <c r="F103" i="191" s="1"/>
  <c r="H271" i="190"/>
  <c r="E103" i="191" s="1"/>
  <c r="G271" i="190"/>
  <c r="D103" i="191" s="1"/>
  <c r="F270" i="190"/>
  <c r="J270" i="190" s="1"/>
  <c r="K270" i="190" s="1"/>
  <c r="F269" i="190"/>
  <c r="J269" i="190" s="1"/>
  <c r="K269" i="190" s="1"/>
  <c r="I268" i="190"/>
  <c r="F102" i="191" s="1"/>
  <c r="H268" i="190"/>
  <c r="E102" i="191" s="1"/>
  <c r="G268" i="190"/>
  <c r="D102" i="191" s="1"/>
  <c r="F267" i="190"/>
  <c r="J267" i="190" s="1"/>
  <c r="K267" i="190" s="1"/>
  <c r="F266" i="190"/>
  <c r="J266" i="190" s="1"/>
  <c r="K266" i="190" s="1"/>
  <c r="I265" i="190"/>
  <c r="F101" i="191" s="1"/>
  <c r="H265" i="190"/>
  <c r="E101" i="191" s="1"/>
  <c r="G265" i="190"/>
  <c r="D101" i="191" s="1"/>
  <c r="F264" i="190"/>
  <c r="J264" i="190" s="1"/>
  <c r="K264" i="190" s="1"/>
  <c r="F263" i="190"/>
  <c r="J263" i="190" s="1"/>
  <c r="K263" i="190" s="1"/>
  <c r="I262" i="190"/>
  <c r="F100" i="191" s="1"/>
  <c r="H262" i="190"/>
  <c r="E100" i="191" s="1"/>
  <c r="G262" i="190"/>
  <c r="D100" i="191" s="1"/>
  <c r="F261" i="190"/>
  <c r="J261" i="190" s="1"/>
  <c r="K261" i="190" s="1"/>
  <c r="F260" i="190"/>
  <c r="J260" i="190" s="1"/>
  <c r="K260" i="190" s="1"/>
  <c r="I259" i="190"/>
  <c r="H259" i="190"/>
  <c r="E99" i="191" s="1"/>
  <c r="G259" i="190"/>
  <c r="F258" i="190"/>
  <c r="J258" i="190" s="1"/>
  <c r="F257" i="190"/>
  <c r="J257" i="190" s="1"/>
  <c r="K257" i="190" s="1"/>
  <c r="I256" i="190"/>
  <c r="F98" i="191" s="1"/>
  <c r="H256" i="190"/>
  <c r="E98" i="191" s="1"/>
  <c r="G256" i="190"/>
  <c r="D98" i="191" s="1"/>
  <c r="F255" i="190"/>
  <c r="J255" i="190" s="1"/>
  <c r="K255" i="190" s="1"/>
  <c r="F254" i="190"/>
  <c r="F97" i="191"/>
  <c r="E97" i="191"/>
  <c r="D97" i="191"/>
  <c r="F226" i="190"/>
  <c r="J226" i="190" s="1"/>
  <c r="K226" i="190" s="1"/>
  <c r="F225" i="190"/>
  <c r="J225" i="190" s="1"/>
  <c r="K225" i="190" s="1"/>
  <c r="I224" i="190"/>
  <c r="F86" i="191" s="1"/>
  <c r="H224" i="190"/>
  <c r="E86" i="191" s="1"/>
  <c r="G224" i="190"/>
  <c r="D86" i="191" s="1"/>
  <c r="F205" i="190"/>
  <c r="J205" i="190" s="1"/>
  <c r="K205" i="190" s="1"/>
  <c r="F204" i="190"/>
  <c r="J204" i="190" s="1"/>
  <c r="K204" i="190" s="1"/>
  <c r="I203" i="190"/>
  <c r="H203" i="190"/>
  <c r="E79" i="191" s="1"/>
  <c r="G203" i="190"/>
  <c r="F202" i="190"/>
  <c r="J202" i="190" s="1"/>
  <c r="K202" i="190" s="1"/>
  <c r="F201" i="190"/>
  <c r="J201" i="190" s="1"/>
  <c r="K201" i="190" s="1"/>
  <c r="I200" i="190"/>
  <c r="H200" i="190"/>
  <c r="G200" i="190"/>
  <c r="F198" i="190"/>
  <c r="J198" i="190" s="1"/>
  <c r="K198" i="190" s="1"/>
  <c r="F197" i="190"/>
  <c r="J197" i="190" s="1"/>
  <c r="K197" i="190" s="1"/>
  <c r="I196" i="190"/>
  <c r="F76" i="191" s="1"/>
  <c r="H196" i="190"/>
  <c r="E76" i="191" s="1"/>
  <c r="G196" i="190"/>
  <c r="D76" i="191" s="1"/>
  <c r="F189" i="190"/>
  <c r="J189" i="190" s="1"/>
  <c r="K189" i="190" s="1"/>
  <c r="F188" i="190"/>
  <c r="J188" i="190" s="1"/>
  <c r="K188" i="190" s="1"/>
  <c r="I187" i="190"/>
  <c r="F73" i="191" s="1"/>
  <c r="H187" i="190"/>
  <c r="E73" i="191" s="1"/>
  <c r="G187" i="190"/>
  <c r="D73" i="191" s="1"/>
  <c r="F186" i="190"/>
  <c r="J186" i="190" s="1"/>
  <c r="K186" i="190" s="1"/>
  <c r="F185" i="190"/>
  <c r="J185" i="190" s="1"/>
  <c r="K185" i="190" s="1"/>
  <c r="I184" i="190"/>
  <c r="F72" i="191" s="1"/>
  <c r="H184" i="190"/>
  <c r="E72" i="191" s="1"/>
  <c r="G184" i="190"/>
  <c r="D72" i="191" s="1"/>
  <c r="F183" i="190"/>
  <c r="F182" i="190"/>
  <c r="J182" i="190" s="1"/>
  <c r="I181" i="190"/>
  <c r="H181" i="190"/>
  <c r="E71" i="191" s="1"/>
  <c r="G181" i="190"/>
  <c r="F180" i="190"/>
  <c r="J180" i="190" s="1"/>
  <c r="K180" i="190" s="1"/>
  <c r="F179" i="190"/>
  <c r="J179" i="190" s="1"/>
  <c r="K179" i="190" s="1"/>
  <c r="I178" i="190"/>
  <c r="H178" i="190"/>
  <c r="G178" i="190"/>
  <c r="F176" i="190"/>
  <c r="J176" i="190" s="1"/>
  <c r="K176" i="190" s="1"/>
  <c r="F175" i="190"/>
  <c r="J175" i="190" s="1"/>
  <c r="I174" i="190"/>
  <c r="F68" i="191" s="1"/>
  <c r="H174" i="190"/>
  <c r="E68" i="191" s="1"/>
  <c r="G174" i="190"/>
  <c r="D68" i="191" s="1"/>
  <c r="F170" i="190"/>
  <c r="J170" i="190" s="1"/>
  <c r="K170" i="190" s="1"/>
  <c r="F169" i="190"/>
  <c r="J169" i="190" s="1"/>
  <c r="I168" i="190"/>
  <c r="F66" i="191" s="1"/>
  <c r="H168" i="190"/>
  <c r="E66" i="191" s="1"/>
  <c r="G168" i="190"/>
  <c r="D66" i="191" s="1"/>
  <c r="F164" i="190"/>
  <c r="J164" i="190" s="1"/>
  <c r="K164" i="190" s="1"/>
  <c r="F163" i="190"/>
  <c r="I162" i="190"/>
  <c r="F64" i="191" s="1"/>
  <c r="H162" i="190"/>
  <c r="G162" i="190"/>
  <c r="D64" i="191" s="1"/>
  <c r="F161" i="190"/>
  <c r="F160" i="190"/>
  <c r="J160" i="190" s="1"/>
  <c r="I159" i="190"/>
  <c r="H159" i="190"/>
  <c r="G159" i="190"/>
  <c r="F157" i="190"/>
  <c r="F156" i="190"/>
  <c r="J156" i="190" s="1"/>
  <c r="I155" i="190"/>
  <c r="F61" i="191" s="1"/>
  <c r="H155" i="190"/>
  <c r="E61" i="191" s="1"/>
  <c r="G155" i="190"/>
  <c r="D61" i="191" s="1"/>
  <c r="F151" i="190"/>
  <c r="F150" i="190"/>
  <c r="I149" i="190"/>
  <c r="F59" i="191" s="1"/>
  <c r="H149" i="190"/>
  <c r="E59" i="191" s="1"/>
  <c r="G149" i="190"/>
  <c r="D59" i="191" s="1"/>
  <c r="F148" i="190"/>
  <c r="J148" i="190" s="1"/>
  <c r="K148" i="190" s="1"/>
  <c r="F147" i="190"/>
  <c r="J147" i="190" s="1"/>
  <c r="I146" i="190"/>
  <c r="F58" i="191" s="1"/>
  <c r="H146" i="190"/>
  <c r="E58" i="191" s="1"/>
  <c r="G146" i="190"/>
  <c r="D58" i="191" s="1"/>
  <c r="F145" i="190"/>
  <c r="F144" i="190"/>
  <c r="J144" i="190" s="1"/>
  <c r="I143" i="190"/>
  <c r="F57" i="191" s="1"/>
  <c r="H143" i="190"/>
  <c r="E57" i="191" s="1"/>
  <c r="G143" i="190"/>
  <c r="D57" i="191" s="1"/>
  <c r="F142" i="190"/>
  <c r="J142" i="190" s="1"/>
  <c r="K142" i="190" s="1"/>
  <c r="F141" i="190"/>
  <c r="J141" i="190" s="1"/>
  <c r="I140" i="190"/>
  <c r="F56" i="191" s="1"/>
  <c r="H140" i="190"/>
  <c r="E56" i="191" s="1"/>
  <c r="G140" i="190"/>
  <c r="D56" i="191" s="1"/>
  <c r="F139" i="190"/>
  <c r="F138" i="190"/>
  <c r="J138" i="190" s="1"/>
  <c r="I137" i="190"/>
  <c r="H137" i="190"/>
  <c r="E55" i="191" s="1"/>
  <c r="G137" i="190"/>
  <c r="F136" i="190"/>
  <c r="J136" i="190" s="1"/>
  <c r="K136" i="190" s="1"/>
  <c r="F135" i="190"/>
  <c r="J135" i="190" s="1"/>
  <c r="I134" i="190"/>
  <c r="H134" i="190"/>
  <c r="G134" i="190"/>
  <c r="F132" i="190"/>
  <c r="J132" i="190" s="1"/>
  <c r="K132" i="190" s="1"/>
  <c r="F131" i="190"/>
  <c r="J131" i="190" s="1"/>
  <c r="I130" i="190"/>
  <c r="F52" i="191" s="1"/>
  <c r="H130" i="190"/>
  <c r="E52" i="191" s="1"/>
  <c r="G130" i="190"/>
  <c r="D52" i="191" s="1"/>
  <c r="F129" i="190"/>
  <c r="J129" i="190" s="1"/>
  <c r="K129" i="190" s="1"/>
  <c r="F128" i="190"/>
  <c r="J128" i="190" s="1"/>
  <c r="I127" i="190"/>
  <c r="F51" i="191" s="1"/>
  <c r="H127" i="190"/>
  <c r="E51" i="191" s="1"/>
  <c r="G127" i="190"/>
  <c r="D51" i="191" s="1"/>
  <c r="F126" i="190"/>
  <c r="J126" i="190" s="1"/>
  <c r="K126" i="190" s="1"/>
  <c r="F125" i="190"/>
  <c r="J125" i="190" s="1"/>
  <c r="I124" i="190"/>
  <c r="F50" i="191" s="1"/>
  <c r="H124" i="190"/>
  <c r="E50" i="191" s="1"/>
  <c r="G124" i="190"/>
  <c r="D50" i="191" s="1"/>
  <c r="F123" i="190"/>
  <c r="J123" i="190" s="1"/>
  <c r="K123" i="190" s="1"/>
  <c r="F122" i="190"/>
  <c r="J122" i="190" s="1"/>
  <c r="I121" i="190"/>
  <c r="F49" i="191" s="1"/>
  <c r="H121" i="190"/>
  <c r="E49" i="191" s="1"/>
  <c r="G121" i="190"/>
  <c r="D49" i="191" s="1"/>
  <c r="F120" i="190"/>
  <c r="J120" i="190" s="1"/>
  <c r="K120" i="190" s="1"/>
  <c r="F119" i="190"/>
  <c r="J119" i="190" s="1"/>
  <c r="I118" i="190"/>
  <c r="F48" i="191" s="1"/>
  <c r="H118" i="190"/>
  <c r="E48" i="191" s="1"/>
  <c r="G118" i="190"/>
  <c r="D48" i="191" s="1"/>
  <c r="F117" i="190"/>
  <c r="J117" i="190" s="1"/>
  <c r="K117" i="190" s="1"/>
  <c r="F116" i="190"/>
  <c r="J116" i="190" s="1"/>
  <c r="I115" i="190"/>
  <c r="F47" i="191" s="1"/>
  <c r="H115" i="190"/>
  <c r="E47" i="191" s="1"/>
  <c r="G115" i="190"/>
  <c r="D47" i="191" s="1"/>
  <c r="F114" i="190"/>
  <c r="J114" i="190" s="1"/>
  <c r="K114" i="190" s="1"/>
  <c r="F113" i="190"/>
  <c r="J113" i="190" s="1"/>
  <c r="I112" i="190"/>
  <c r="F46" i="191" s="1"/>
  <c r="H112" i="190"/>
  <c r="E46" i="191" s="1"/>
  <c r="G112" i="190"/>
  <c r="D46" i="191" s="1"/>
  <c r="F111" i="190"/>
  <c r="J111" i="190" s="1"/>
  <c r="K111" i="190" s="1"/>
  <c r="F110" i="190"/>
  <c r="J110" i="190" s="1"/>
  <c r="I109" i="190"/>
  <c r="F45" i="191" s="1"/>
  <c r="H109" i="190"/>
  <c r="E45" i="191" s="1"/>
  <c r="G109" i="190"/>
  <c r="D45" i="191" s="1"/>
  <c r="F108" i="190"/>
  <c r="J108" i="190" s="1"/>
  <c r="K108" i="190" s="1"/>
  <c r="F107" i="190"/>
  <c r="J107" i="190" s="1"/>
  <c r="I106" i="190"/>
  <c r="F44" i="191" s="1"/>
  <c r="H106" i="190"/>
  <c r="E44" i="191" s="1"/>
  <c r="G106" i="190"/>
  <c r="D44" i="191" s="1"/>
  <c r="F104" i="190"/>
  <c r="J104" i="190" s="1"/>
  <c r="K104" i="190" s="1"/>
  <c r="F103" i="190"/>
  <c r="J103" i="190" s="1"/>
  <c r="I102" i="190"/>
  <c r="F42" i="191" s="1"/>
  <c r="H102" i="190"/>
  <c r="E42" i="191" s="1"/>
  <c r="G102" i="190"/>
  <c r="D42" i="191" s="1"/>
  <c r="F101" i="190"/>
  <c r="J101" i="190" s="1"/>
  <c r="K101" i="190" s="1"/>
  <c r="F100" i="190"/>
  <c r="J100" i="190" s="1"/>
  <c r="I99" i="190"/>
  <c r="F41" i="191" s="1"/>
  <c r="H99" i="190"/>
  <c r="E41" i="191" s="1"/>
  <c r="G99" i="190"/>
  <c r="D41" i="191" s="1"/>
  <c r="F98" i="190"/>
  <c r="J98" i="190" s="1"/>
  <c r="K98" i="190" s="1"/>
  <c r="F97" i="190"/>
  <c r="J97" i="190" s="1"/>
  <c r="I96" i="190"/>
  <c r="F40" i="191" s="1"/>
  <c r="H96" i="190"/>
  <c r="E40" i="191" s="1"/>
  <c r="G96" i="190"/>
  <c r="D40" i="191" s="1"/>
  <c r="F95" i="190"/>
  <c r="J95" i="190" s="1"/>
  <c r="K95" i="190" s="1"/>
  <c r="F94" i="190"/>
  <c r="J94" i="190" s="1"/>
  <c r="I93" i="190"/>
  <c r="F39" i="191" s="1"/>
  <c r="H93" i="190"/>
  <c r="E39" i="191" s="1"/>
  <c r="G93" i="190"/>
  <c r="D39" i="191" s="1"/>
  <c r="F92" i="190"/>
  <c r="J92" i="190" s="1"/>
  <c r="K92" i="190" s="1"/>
  <c r="F91" i="190"/>
  <c r="J91" i="190" s="1"/>
  <c r="I90" i="190"/>
  <c r="F38" i="191" s="1"/>
  <c r="H90" i="190"/>
  <c r="E38" i="191" s="1"/>
  <c r="G90" i="190"/>
  <c r="D38" i="191" s="1"/>
  <c r="F89" i="190"/>
  <c r="J89" i="190" s="1"/>
  <c r="K89" i="190" s="1"/>
  <c r="F88" i="190"/>
  <c r="J88" i="190" s="1"/>
  <c r="I87" i="190"/>
  <c r="F37" i="191" s="1"/>
  <c r="H87" i="190"/>
  <c r="E37" i="191" s="1"/>
  <c r="G87" i="190"/>
  <c r="D37" i="191" s="1"/>
  <c r="F86" i="190"/>
  <c r="J86" i="190" s="1"/>
  <c r="K86" i="190" s="1"/>
  <c r="F85" i="190"/>
  <c r="J85" i="190" s="1"/>
  <c r="I84" i="190"/>
  <c r="F36" i="191" s="1"/>
  <c r="H84" i="190"/>
  <c r="E36" i="191" s="1"/>
  <c r="G84" i="190"/>
  <c r="D36" i="191" s="1"/>
  <c r="F83" i="190"/>
  <c r="J83" i="190" s="1"/>
  <c r="K83" i="190" s="1"/>
  <c r="F82" i="190"/>
  <c r="J82" i="190" s="1"/>
  <c r="I81" i="190"/>
  <c r="F35" i="191" s="1"/>
  <c r="H81" i="190"/>
  <c r="E35" i="191" s="1"/>
  <c r="G81" i="190"/>
  <c r="D35" i="191" s="1"/>
  <c r="F79" i="190"/>
  <c r="J79" i="190" s="1"/>
  <c r="K79" i="190" s="1"/>
  <c r="F78" i="190"/>
  <c r="J78" i="190" s="1"/>
  <c r="I77" i="190"/>
  <c r="F33" i="191" s="1"/>
  <c r="H77" i="190"/>
  <c r="E33" i="191" s="1"/>
  <c r="G77" i="190"/>
  <c r="D33" i="191" s="1"/>
  <c r="F73" i="190"/>
  <c r="J73" i="190" s="1"/>
  <c r="K73" i="190" s="1"/>
  <c r="F72" i="190"/>
  <c r="J72" i="190" s="1"/>
  <c r="I71" i="190"/>
  <c r="F31" i="191" s="1"/>
  <c r="H71" i="190"/>
  <c r="E31" i="191" s="1"/>
  <c r="G71" i="190"/>
  <c r="D31" i="191" s="1"/>
  <c r="F70" i="190"/>
  <c r="J70" i="190" s="1"/>
  <c r="K70" i="190" s="1"/>
  <c r="F69" i="190"/>
  <c r="J69" i="190" s="1"/>
  <c r="I68" i="190"/>
  <c r="F30" i="191" s="1"/>
  <c r="H68" i="190"/>
  <c r="E30" i="191" s="1"/>
  <c r="G68" i="190"/>
  <c r="D30" i="191" s="1"/>
  <c r="F67" i="190"/>
  <c r="J67" i="190" s="1"/>
  <c r="K67" i="190" s="1"/>
  <c r="F66" i="190"/>
  <c r="J66" i="190" s="1"/>
  <c r="I65" i="190"/>
  <c r="H65" i="190"/>
  <c r="G65" i="190"/>
  <c r="F62" i="190"/>
  <c r="J62" i="190" s="1"/>
  <c r="K62" i="190" s="1"/>
  <c r="F61" i="190"/>
  <c r="J61" i="190" s="1"/>
  <c r="I60" i="190"/>
  <c r="F26" i="191" s="1"/>
  <c r="H60" i="190"/>
  <c r="E26" i="191" s="1"/>
  <c r="G60" i="190"/>
  <c r="D26" i="191" s="1"/>
  <c r="F59" i="190"/>
  <c r="J59" i="190" s="1"/>
  <c r="K59" i="190" s="1"/>
  <c r="F58" i="190"/>
  <c r="J58" i="190" s="1"/>
  <c r="I57" i="190"/>
  <c r="F25" i="191" s="1"/>
  <c r="H57" i="190"/>
  <c r="E25" i="191" s="1"/>
  <c r="G57" i="190"/>
  <c r="D25" i="191" s="1"/>
  <c r="F55" i="190"/>
  <c r="J55" i="190" s="1"/>
  <c r="K55" i="190" s="1"/>
  <c r="F54" i="190"/>
  <c r="J54" i="190" s="1"/>
  <c r="I53" i="190"/>
  <c r="F23" i="191" s="1"/>
  <c r="H53" i="190"/>
  <c r="E23" i="191" s="1"/>
  <c r="G53" i="190"/>
  <c r="D23" i="191" s="1"/>
  <c r="F52" i="190"/>
  <c r="J52" i="190" s="1"/>
  <c r="K52" i="190" s="1"/>
  <c r="F51" i="190"/>
  <c r="J51" i="190" s="1"/>
  <c r="I50" i="190"/>
  <c r="F22" i="191" s="1"/>
  <c r="H50" i="190"/>
  <c r="E22" i="191" s="1"/>
  <c r="G50" i="190"/>
  <c r="D22" i="191" s="1"/>
  <c r="F49" i="190"/>
  <c r="J49" i="190" s="1"/>
  <c r="K49" i="190" s="1"/>
  <c r="F48" i="190"/>
  <c r="J48" i="190" s="1"/>
  <c r="I47" i="190"/>
  <c r="F21" i="191" s="1"/>
  <c r="H47" i="190"/>
  <c r="E21" i="191" s="1"/>
  <c r="G47" i="190"/>
  <c r="D21" i="191" s="1"/>
  <c r="F46" i="190"/>
  <c r="J46" i="190" s="1"/>
  <c r="K46" i="190" s="1"/>
  <c r="F45" i="190"/>
  <c r="J45" i="190" s="1"/>
  <c r="I44" i="190"/>
  <c r="F20" i="191" s="1"/>
  <c r="H44" i="190"/>
  <c r="E20" i="191" s="1"/>
  <c r="G44" i="190"/>
  <c r="D20" i="191" s="1"/>
  <c r="F43" i="190"/>
  <c r="J43" i="190" s="1"/>
  <c r="K43" i="190" s="1"/>
  <c r="F42" i="190"/>
  <c r="J42" i="190" s="1"/>
  <c r="I41" i="190"/>
  <c r="F19" i="191" s="1"/>
  <c r="H41" i="190"/>
  <c r="E19" i="191" s="1"/>
  <c r="G41" i="190"/>
  <c r="D19" i="191" s="1"/>
  <c r="F40" i="190"/>
  <c r="J40" i="190" s="1"/>
  <c r="K40" i="190" s="1"/>
  <c r="F39" i="190"/>
  <c r="J39" i="190" s="1"/>
  <c r="I38" i="190"/>
  <c r="F18" i="191" s="1"/>
  <c r="H38" i="190"/>
  <c r="E18" i="191" s="1"/>
  <c r="G38" i="190"/>
  <c r="D18" i="191" s="1"/>
  <c r="F37" i="190"/>
  <c r="J37" i="190" s="1"/>
  <c r="K37" i="190" s="1"/>
  <c r="F36" i="190"/>
  <c r="J36" i="190" s="1"/>
  <c r="I35" i="190"/>
  <c r="F17" i="191" s="1"/>
  <c r="H35" i="190"/>
  <c r="E17" i="191" s="1"/>
  <c r="G35" i="190"/>
  <c r="D17" i="191" s="1"/>
  <c r="F34" i="190"/>
  <c r="J34" i="190" s="1"/>
  <c r="K34" i="190" s="1"/>
  <c r="F33" i="190"/>
  <c r="J33" i="190" s="1"/>
  <c r="I32" i="190"/>
  <c r="F16" i="191" s="1"/>
  <c r="H32" i="190"/>
  <c r="E16" i="191" s="1"/>
  <c r="G32" i="190"/>
  <c r="D16" i="191" s="1"/>
  <c r="F31" i="190"/>
  <c r="J31" i="190" s="1"/>
  <c r="K31" i="190" s="1"/>
  <c r="F30" i="190"/>
  <c r="J30" i="190" s="1"/>
  <c r="I29" i="190"/>
  <c r="F15" i="191" s="1"/>
  <c r="H29" i="190"/>
  <c r="E15" i="191" s="1"/>
  <c r="G29" i="190"/>
  <c r="D15" i="191" s="1"/>
  <c r="F27" i="190"/>
  <c r="J27" i="190" s="1"/>
  <c r="K27" i="190" s="1"/>
  <c r="F26" i="190"/>
  <c r="J26" i="190" s="1"/>
  <c r="I25" i="190"/>
  <c r="F13" i="191" s="1"/>
  <c r="H25" i="190"/>
  <c r="E13" i="191" s="1"/>
  <c r="G25" i="190"/>
  <c r="D13" i="191" s="1"/>
  <c r="F18" i="190"/>
  <c r="J18" i="190" s="1"/>
  <c r="K18" i="190" s="1"/>
  <c r="F17" i="190"/>
  <c r="J17" i="190" s="1"/>
  <c r="I16" i="190"/>
  <c r="F10" i="191" s="1"/>
  <c r="H16" i="190"/>
  <c r="E10" i="191" s="1"/>
  <c r="G16" i="190"/>
  <c r="D10" i="191" s="1"/>
  <c r="F15" i="190"/>
  <c r="J15" i="190" s="1"/>
  <c r="K15" i="190" s="1"/>
  <c r="F14" i="190"/>
  <c r="J14" i="190" s="1"/>
  <c r="I13" i="190"/>
  <c r="F9" i="191" s="1"/>
  <c r="H13" i="190"/>
  <c r="E9" i="191" s="1"/>
  <c r="G13" i="190"/>
  <c r="D9" i="191" s="1"/>
  <c r="F12" i="190"/>
  <c r="J12" i="190" s="1"/>
  <c r="K12" i="190" s="1"/>
  <c r="F11" i="190"/>
  <c r="J11" i="190" s="1"/>
  <c r="I10" i="190"/>
  <c r="F8" i="191" s="1"/>
  <c r="H10" i="190"/>
  <c r="E8" i="191" s="1"/>
  <c r="G10" i="190"/>
  <c r="D8" i="191" s="1"/>
  <c r="J9" i="190"/>
  <c r="K9" i="190" s="1"/>
  <c r="I7" i="190"/>
  <c r="H7" i="190"/>
  <c r="E7" i="191" s="1"/>
  <c r="G7" i="190"/>
  <c r="D7" i="191" s="1"/>
  <c r="F671" i="190" l="1"/>
  <c r="C250" i="191" s="1"/>
  <c r="H326" i="190"/>
  <c r="J254" i="190"/>
  <c r="J253" i="190" s="1"/>
  <c r="F253" i="190"/>
  <c r="E29" i="191"/>
  <c r="E28" i="191" s="1"/>
  <c r="H64" i="190"/>
  <c r="D54" i="191"/>
  <c r="G133" i="190"/>
  <c r="E63" i="191"/>
  <c r="H158" i="190"/>
  <c r="E70" i="191"/>
  <c r="E69" i="191" s="1"/>
  <c r="H177" i="190"/>
  <c r="D78" i="191"/>
  <c r="G199" i="190"/>
  <c r="F233" i="191"/>
  <c r="F232" i="191" s="1"/>
  <c r="I625" i="190"/>
  <c r="F29" i="191"/>
  <c r="F28" i="191" s="1"/>
  <c r="I64" i="190"/>
  <c r="J328" i="190"/>
  <c r="F327" i="190"/>
  <c r="F54" i="191"/>
  <c r="I133" i="190"/>
  <c r="F78" i="191"/>
  <c r="I199" i="190"/>
  <c r="D233" i="191"/>
  <c r="D232" i="191" s="1"/>
  <c r="G625" i="190"/>
  <c r="E291" i="191"/>
  <c r="H781" i="190"/>
  <c r="E54" i="191"/>
  <c r="E53" i="191" s="1"/>
  <c r="H133" i="190"/>
  <c r="F63" i="191"/>
  <c r="F62" i="191" s="1"/>
  <c r="I158" i="190"/>
  <c r="F70" i="191"/>
  <c r="I177" i="190"/>
  <c r="E78" i="191"/>
  <c r="H199" i="190"/>
  <c r="I326" i="190"/>
  <c r="F291" i="191"/>
  <c r="I781" i="190"/>
  <c r="D29" i="191"/>
  <c r="D28" i="191" s="1"/>
  <c r="G64" i="190"/>
  <c r="D63" i="191"/>
  <c r="G158" i="190"/>
  <c r="D70" i="191"/>
  <c r="G177" i="190"/>
  <c r="G326" i="190"/>
  <c r="E233" i="191"/>
  <c r="E232" i="191" s="1"/>
  <c r="H625" i="190"/>
  <c r="D291" i="191"/>
  <c r="G781" i="190"/>
  <c r="D263" i="191"/>
  <c r="G705" i="190"/>
  <c r="E263" i="191"/>
  <c r="E262" i="191" s="1"/>
  <c r="H705" i="190"/>
  <c r="G759" i="190"/>
  <c r="D283" i="191"/>
  <c r="D282" i="191" s="1"/>
  <c r="F263" i="191"/>
  <c r="F262" i="191" s="1"/>
  <c r="I705" i="190"/>
  <c r="E283" i="191"/>
  <c r="E282" i="191" s="1"/>
  <c r="H759" i="190"/>
  <c r="F283" i="191"/>
  <c r="F282" i="191" s="1"/>
  <c r="I759" i="190"/>
  <c r="D262" i="191"/>
  <c r="D249" i="191"/>
  <c r="D248" i="191" s="1"/>
  <c r="G667" i="190"/>
  <c r="H667" i="190"/>
  <c r="E249" i="191"/>
  <c r="E248" i="191" s="1"/>
  <c r="I667" i="190"/>
  <c r="F249" i="191"/>
  <c r="F248" i="191" s="1"/>
  <c r="J659" i="190"/>
  <c r="J658" i="190"/>
  <c r="K658" i="190" s="1"/>
  <c r="F657" i="190"/>
  <c r="J655" i="190"/>
  <c r="J654" i="190" s="1"/>
  <c r="F654" i="190"/>
  <c r="C97" i="191"/>
  <c r="F227" i="191"/>
  <c r="F226" i="191" s="1"/>
  <c r="I609" i="190"/>
  <c r="E227" i="191"/>
  <c r="E226" i="191" s="1"/>
  <c r="H609" i="190"/>
  <c r="D227" i="191"/>
  <c r="D226" i="191" s="1"/>
  <c r="G609" i="190"/>
  <c r="E185" i="191"/>
  <c r="E184" i="191" s="1"/>
  <c r="H493" i="190"/>
  <c r="F223" i="191"/>
  <c r="F221" i="191" s="1"/>
  <c r="I596" i="190"/>
  <c r="F185" i="191"/>
  <c r="F184" i="191" s="1"/>
  <c r="I493" i="190"/>
  <c r="I568" i="190"/>
  <c r="F212" i="191"/>
  <c r="D220" i="191"/>
  <c r="J599" i="190"/>
  <c r="K599" i="190" s="1"/>
  <c r="F597" i="190"/>
  <c r="E220" i="191"/>
  <c r="H568" i="190"/>
  <c r="E212" i="191"/>
  <c r="D185" i="191"/>
  <c r="D184" i="191" s="1"/>
  <c r="G493" i="190"/>
  <c r="D212" i="191"/>
  <c r="G568" i="190"/>
  <c r="F220" i="191"/>
  <c r="E223" i="191"/>
  <c r="E221" i="191" s="1"/>
  <c r="H596" i="190"/>
  <c r="D222" i="191"/>
  <c r="D221" i="191" s="1"/>
  <c r="G596" i="190"/>
  <c r="J601" i="190"/>
  <c r="J571" i="190"/>
  <c r="J569" i="190" s="1"/>
  <c r="H281" i="190"/>
  <c r="E113" i="191"/>
  <c r="E112" i="191" s="1"/>
  <c r="H294" i="190"/>
  <c r="E134" i="191"/>
  <c r="E133" i="191" s="1"/>
  <c r="H351" i="190"/>
  <c r="E144" i="191"/>
  <c r="E143" i="191" s="1"/>
  <c r="H379" i="190"/>
  <c r="E168" i="191"/>
  <c r="E167" i="191" s="1"/>
  <c r="H448" i="190"/>
  <c r="E179" i="191"/>
  <c r="E178" i="191" s="1"/>
  <c r="H477" i="190"/>
  <c r="F709" i="190"/>
  <c r="C264" i="191" s="1"/>
  <c r="F108" i="191"/>
  <c r="F107" i="191" s="1"/>
  <c r="I281" i="190"/>
  <c r="I294" i="190"/>
  <c r="D126" i="191"/>
  <c r="D125" i="191"/>
  <c r="F134" i="191"/>
  <c r="F133" i="191" s="1"/>
  <c r="I351" i="190"/>
  <c r="F144" i="191"/>
  <c r="F143" i="191" s="1"/>
  <c r="I379" i="190"/>
  <c r="D151" i="191"/>
  <c r="D150" i="191" s="1"/>
  <c r="G401" i="190"/>
  <c r="F168" i="191"/>
  <c r="F167" i="191" s="1"/>
  <c r="I448" i="190"/>
  <c r="F179" i="191"/>
  <c r="F178" i="191" s="1"/>
  <c r="I477" i="190"/>
  <c r="F690" i="190"/>
  <c r="C257" i="191" s="1"/>
  <c r="E126" i="191"/>
  <c r="E125" i="191"/>
  <c r="E151" i="191"/>
  <c r="E150" i="191" s="1"/>
  <c r="H401" i="190"/>
  <c r="D108" i="191"/>
  <c r="D107" i="191" s="1"/>
  <c r="G281" i="190"/>
  <c r="G294" i="190"/>
  <c r="F126" i="191"/>
  <c r="F125" i="191"/>
  <c r="D134" i="191"/>
  <c r="D133" i="191" s="1"/>
  <c r="G351" i="190"/>
  <c r="D144" i="191"/>
  <c r="D143" i="191" s="1"/>
  <c r="G379" i="190"/>
  <c r="F151" i="191"/>
  <c r="F150" i="191" s="1"/>
  <c r="I401" i="190"/>
  <c r="D168" i="191"/>
  <c r="D167" i="191" s="1"/>
  <c r="G448" i="190"/>
  <c r="D179" i="191"/>
  <c r="D178" i="191" s="1"/>
  <c r="G477" i="190"/>
  <c r="F715" i="190"/>
  <c r="C266" i="191" s="1"/>
  <c r="K722" i="190"/>
  <c r="H269" i="191" s="1"/>
  <c r="F731" i="190"/>
  <c r="C272" i="191" s="1"/>
  <c r="K311" i="190"/>
  <c r="H119" i="191" s="1"/>
  <c r="J482" i="190"/>
  <c r="K482" i="190" s="1"/>
  <c r="J459" i="190"/>
  <c r="J421" i="190"/>
  <c r="J420" i="190" s="1"/>
  <c r="G157" i="191" s="1"/>
  <c r="J393" i="190"/>
  <c r="J392" i="190" s="1"/>
  <c r="G148" i="191" s="1"/>
  <c r="C149" i="191"/>
  <c r="J371" i="190"/>
  <c r="J370" i="190" s="1"/>
  <c r="G140" i="191" s="1"/>
  <c r="J343" i="190"/>
  <c r="J342" i="190" s="1"/>
  <c r="G130" i="191" s="1"/>
  <c r="I56" i="190"/>
  <c r="F593" i="190"/>
  <c r="C220" i="191" s="1"/>
  <c r="F683" i="190"/>
  <c r="C254" i="191" s="1"/>
  <c r="H89" i="191"/>
  <c r="H87" i="191" s="1"/>
  <c r="G89" i="191"/>
  <c r="G87" i="191" s="1"/>
  <c r="K361" i="190"/>
  <c r="H137" i="191" s="1"/>
  <c r="K376" i="190"/>
  <c r="H142" i="191" s="1"/>
  <c r="F503" i="190"/>
  <c r="C188" i="191" s="1"/>
  <c r="F696" i="190"/>
  <c r="C259" i="191" s="1"/>
  <c r="F737" i="190"/>
  <c r="C274" i="191" s="1"/>
  <c r="F556" i="190"/>
  <c r="C207" i="191" s="1"/>
  <c r="H686" i="190"/>
  <c r="F702" i="190"/>
  <c r="C261" i="191" s="1"/>
  <c r="F756" i="190"/>
  <c r="C281" i="191" s="1"/>
  <c r="F265" i="190"/>
  <c r="C101" i="191" s="1"/>
  <c r="F274" i="190"/>
  <c r="C104" i="191" s="1"/>
  <c r="K274" i="190"/>
  <c r="H104" i="191" s="1"/>
  <c r="F464" i="190"/>
  <c r="C173" i="191" s="1"/>
  <c r="F616" i="190"/>
  <c r="C229" i="191" s="1"/>
  <c r="G686" i="190"/>
  <c r="F743" i="190"/>
  <c r="C276" i="191" s="1"/>
  <c r="F750" i="190"/>
  <c r="C279" i="191" s="1"/>
  <c r="I749" i="190"/>
  <c r="F203" i="190"/>
  <c r="C79" i="191" s="1"/>
  <c r="K206" i="190"/>
  <c r="H80" i="191" s="1"/>
  <c r="J163" i="190"/>
  <c r="J162" i="190" s="1"/>
  <c r="G64" i="191" s="1"/>
  <c r="F130" i="190"/>
  <c r="C52" i="191" s="1"/>
  <c r="F146" i="190"/>
  <c r="C58" i="191" s="1"/>
  <c r="J150" i="190"/>
  <c r="K150" i="190" s="1"/>
  <c r="D191" i="191"/>
  <c r="F134" i="190"/>
  <c r="E160" i="191"/>
  <c r="E255" i="191"/>
  <c r="F278" i="191"/>
  <c r="D255" i="191"/>
  <c r="F470" i="190"/>
  <c r="C175" i="191" s="1"/>
  <c r="F722" i="190"/>
  <c r="C269" i="191" s="1"/>
  <c r="F118" i="190"/>
  <c r="C48" i="191" s="1"/>
  <c r="F184" i="190"/>
  <c r="C72" i="191" s="1"/>
  <c r="F271" i="190"/>
  <c r="C103" i="191" s="1"/>
  <c r="K317" i="190"/>
  <c r="H121" i="191" s="1"/>
  <c r="K355" i="190"/>
  <c r="H135" i="191" s="1"/>
  <c r="K367" i="190"/>
  <c r="H139" i="191" s="1"/>
  <c r="H512" i="190"/>
  <c r="F622" i="190"/>
  <c r="C231" i="191" s="1"/>
  <c r="F629" i="190"/>
  <c r="C234" i="191" s="1"/>
  <c r="F650" i="190"/>
  <c r="C241" i="191" s="1"/>
  <c r="F668" i="190"/>
  <c r="F674" i="190"/>
  <c r="C251" i="191" s="1"/>
  <c r="F687" i="190"/>
  <c r="F693" i="190"/>
  <c r="C258" i="191" s="1"/>
  <c r="F699" i="190"/>
  <c r="C260" i="191" s="1"/>
  <c r="F706" i="190"/>
  <c r="F712" i="190"/>
  <c r="C265" i="191" s="1"/>
  <c r="F718" i="190"/>
  <c r="C267" i="191" s="1"/>
  <c r="I721" i="190"/>
  <c r="F728" i="190"/>
  <c r="C271" i="191" s="1"/>
  <c r="K728" i="190"/>
  <c r="H271" i="191" s="1"/>
  <c r="F734" i="190"/>
  <c r="C273" i="191" s="1"/>
  <c r="F740" i="190"/>
  <c r="C275" i="191" s="1"/>
  <c r="F746" i="190"/>
  <c r="C277" i="191" s="1"/>
  <c r="H749" i="190"/>
  <c r="F753" i="190"/>
  <c r="H310" i="190"/>
  <c r="G721" i="190"/>
  <c r="E24" i="191"/>
  <c r="F140" i="190"/>
  <c r="C56" i="191" s="1"/>
  <c r="H429" i="190"/>
  <c r="I686" i="190"/>
  <c r="H721" i="190"/>
  <c r="G749" i="190"/>
  <c r="D62" i="191"/>
  <c r="E118" i="191"/>
  <c r="E278" i="191"/>
  <c r="D268" i="191"/>
  <c r="F191" i="191"/>
  <c r="E201" i="191"/>
  <c r="F255" i="191"/>
  <c r="E268" i="191"/>
  <c r="D278" i="191"/>
  <c r="F490" i="190"/>
  <c r="C183" i="191" s="1"/>
  <c r="J8" i="190"/>
  <c r="K8" i="190" s="1"/>
  <c r="K7" i="190" s="1"/>
  <c r="H7" i="191" s="1"/>
  <c r="F7" i="190"/>
  <c r="F268" i="191"/>
  <c r="F106" i="190"/>
  <c r="C44" i="191" s="1"/>
  <c r="E43" i="191"/>
  <c r="F124" i="190"/>
  <c r="C50" i="191" s="1"/>
  <c r="F162" i="190"/>
  <c r="C64" i="191" s="1"/>
  <c r="F168" i="190"/>
  <c r="C66" i="191" s="1"/>
  <c r="F174" i="190"/>
  <c r="C68" i="191" s="1"/>
  <c r="F178" i="190"/>
  <c r="F187" i="190"/>
  <c r="C73" i="191" s="1"/>
  <c r="K187" i="190"/>
  <c r="H73" i="191" s="1"/>
  <c r="F196" i="190"/>
  <c r="C76" i="191" s="1"/>
  <c r="F224" i="190"/>
  <c r="C86" i="191" s="1"/>
  <c r="K224" i="190"/>
  <c r="H86" i="191" s="1"/>
  <c r="H252" i="190"/>
  <c r="F259" i="190"/>
  <c r="C99" i="191" s="1"/>
  <c r="D118" i="191"/>
  <c r="F118" i="191"/>
  <c r="K314" i="190"/>
  <c r="H120" i="191" s="1"/>
  <c r="K320" i="190"/>
  <c r="H122" i="191" s="1"/>
  <c r="D160" i="191"/>
  <c r="F160" i="191"/>
  <c r="K445" i="190"/>
  <c r="H166" i="191" s="1"/>
  <c r="F449" i="190"/>
  <c r="F455" i="190"/>
  <c r="C170" i="191" s="1"/>
  <c r="F478" i="190"/>
  <c r="F497" i="190"/>
  <c r="C186" i="191" s="1"/>
  <c r="F513" i="190"/>
  <c r="C192" i="191" s="1"/>
  <c r="E191" i="191"/>
  <c r="D201" i="191"/>
  <c r="F201" i="191"/>
  <c r="F562" i="190"/>
  <c r="C209" i="191" s="1"/>
  <c r="F569" i="190"/>
  <c r="F600" i="190"/>
  <c r="C223" i="191" s="1"/>
  <c r="F610" i="190"/>
  <c r="E244" i="191"/>
  <c r="E242" i="191" s="1"/>
  <c r="F760" i="190"/>
  <c r="F725" i="190"/>
  <c r="F112" i="190"/>
  <c r="C46" i="191" s="1"/>
  <c r="K178" i="190"/>
  <c r="G28" i="190"/>
  <c r="I28" i="190"/>
  <c r="E14" i="191"/>
  <c r="G56" i="190"/>
  <c r="F65" i="190"/>
  <c r="F71" i="190"/>
  <c r="C31" i="191" s="1"/>
  <c r="H80" i="190"/>
  <c r="E34" i="191"/>
  <c r="K405" i="190"/>
  <c r="H152" i="191" s="1"/>
  <c r="K411" i="190"/>
  <c r="H154" i="191" s="1"/>
  <c r="K417" i="190"/>
  <c r="H156" i="191" s="1"/>
  <c r="K426" i="190"/>
  <c r="H159" i="191" s="1"/>
  <c r="G540" i="190"/>
  <c r="K734" i="190"/>
  <c r="H273" i="191" s="1"/>
  <c r="J27" i="191"/>
  <c r="J24" i="191" s="1"/>
  <c r="J177" i="191"/>
  <c r="J106" i="191"/>
  <c r="J247" i="191"/>
  <c r="D6" i="191"/>
  <c r="I6" i="190"/>
  <c r="H28" i="190"/>
  <c r="D14" i="191"/>
  <c r="F14" i="191"/>
  <c r="H56" i="190"/>
  <c r="D24" i="191"/>
  <c r="F24" i="191"/>
  <c r="F81" i="190"/>
  <c r="F87" i="190"/>
  <c r="C37" i="191" s="1"/>
  <c r="F93" i="190"/>
  <c r="C39" i="191" s="1"/>
  <c r="F99" i="190"/>
  <c r="C41" i="191" s="1"/>
  <c r="H105" i="190"/>
  <c r="F262" i="190"/>
  <c r="C100" i="191" s="1"/>
  <c r="K262" i="190"/>
  <c r="H100" i="191" s="1"/>
  <c r="K285" i="190"/>
  <c r="H109" i="191" s="1"/>
  <c r="K323" i="190"/>
  <c r="H123" i="191" s="1"/>
  <c r="K352" i="190"/>
  <c r="K358" i="190"/>
  <c r="H136" i="191" s="1"/>
  <c r="K364" i="190"/>
  <c r="H138" i="191" s="1"/>
  <c r="F519" i="190"/>
  <c r="C194" i="191" s="1"/>
  <c r="F525" i="190"/>
  <c r="C196" i="191" s="1"/>
  <c r="F531" i="190"/>
  <c r="C198" i="191" s="1"/>
  <c r="F537" i="190"/>
  <c r="C200" i="191" s="1"/>
  <c r="I540" i="190"/>
  <c r="F544" i="190"/>
  <c r="C203" i="191" s="1"/>
  <c r="F550" i="190"/>
  <c r="C205" i="191" s="1"/>
  <c r="K632" i="190"/>
  <c r="H235" i="191" s="1"/>
  <c r="F638" i="190"/>
  <c r="C237" i="191" s="1"/>
  <c r="F641" i="190"/>
  <c r="C238" i="191" s="1"/>
  <c r="F644" i="190"/>
  <c r="C239" i="191" s="1"/>
  <c r="F647" i="190"/>
  <c r="C240" i="191" s="1"/>
  <c r="F763" i="190"/>
  <c r="C284" i="191" s="1"/>
  <c r="F766" i="190"/>
  <c r="C285" i="191" s="1"/>
  <c r="K766" i="190"/>
  <c r="H285" i="191" s="1"/>
  <c r="F778" i="190"/>
  <c r="C289" i="191" s="1"/>
  <c r="F782" i="190"/>
  <c r="F785" i="190"/>
  <c r="C292" i="191" s="1"/>
  <c r="K408" i="190"/>
  <c r="H153" i="191" s="1"/>
  <c r="K414" i="190"/>
  <c r="H155" i="191" s="1"/>
  <c r="J5" i="191"/>
  <c r="J157" i="190"/>
  <c r="K157" i="190" s="1"/>
  <c r="F155" i="190"/>
  <c r="C61" i="191" s="1"/>
  <c r="E64" i="191"/>
  <c r="D71" i="191"/>
  <c r="F71" i="191"/>
  <c r="J183" i="190"/>
  <c r="K183" i="190" s="1"/>
  <c r="F181" i="190"/>
  <c r="D79" i="191"/>
  <c r="F79" i="191"/>
  <c r="D99" i="191"/>
  <c r="D96" i="191" s="1"/>
  <c r="G252" i="190"/>
  <c r="F99" i="191"/>
  <c r="F96" i="191" s="1"/>
  <c r="I252" i="190"/>
  <c r="D113" i="191"/>
  <c r="D112" i="191" s="1"/>
  <c r="F113" i="191"/>
  <c r="F112" i="191" s="1"/>
  <c r="H6" i="190"/>
  <c r="F29" i="190"/>
  <c r="F32" i="190"/>
  <c r="C16" i="191" s="1"/>
  <c r="F35" i="190"/>
  <c r="C17" i="191" s="1"/>
  <c r="F38" i="190"/>
  <c r="C18" i="191" s="1"/>
  <c r="F41" i="190"/>
  <c r="C19" i="191" s="1"/>
  <c r="F44" i="190"/>
  <c r="C20" i="191" s="1"/>
  <c r="F47" i="190"/>
  <c r="C21" i="191" s="1"/>
  <c r="F50" i="190"/>
  <c r="C22" i="191" s="1"/>
  <c r="F53" i="190"/>
  <c r="C23" i="191" s="1"/>
  <c r="F57" i="190"/>
  <c r="F60" i="190"/>
  <c r="C26" i="191" s="1"/>
  <c r="F68" i="190"/>
  <c r="F77" i="190"/>
  <c r="C33" i="191" s="1"/>
  <c r="G80" i="190"/>
  <c r="I80" i="190"/>
  <c r="D34" i="191"/>
  <c r="F34" i="191"/>
  <c r="F84" i="190"/>
  <c r="F90" i="190"/>
  <c r="C38" i="191" s="1"/>
  <c r="F96" i="190"/>
  <c r="C40" i="191" s="1"/>
  <c r="F102" i="190"/>
  <c r="C42" i="191" s="1"/>
  <c r="G105" i="190"/>
  <c r="I105" i="190"/>
  <c r="D43" i="191"/>
  <c r="F43" i="191"/>
  <c r="F109" i="190"/>
  <c r="F115" i="190"/>
  <c r="C47" i="191" s="1"/>
  <c r="F121" i="190"/>
  <c r="C49" i="191" s="1"/>
  <c r="F127" i="190"/>
  <c r="C51" i="191" s="1"/>
  <c r="D55" i="191"/>
  <c r="F55" i="191"/>
  <c r="J139" i="190"/>
  <c r="K139" i="190" s="1"/>
  <c r="F137" i="190"/>
  <c r="J145" i="190"/>
  <c r="K145" i="190" s="1"/>
  <c r="F143" i="190"/>
  <c r="C57" i="191" s="1"/>
  <c r="J151" i="190"/>
  <c r="K151" i="190" s="1"/>
  <c r="F149" i="190"/>
  <c r="C59" i="191" s="1"/>
  <c r="J161" i="190"/>
  <c r="K161" i="190" s="1"/>
  <c r="F159" i="190"/>
  <c r="F200" i="190"/>
  <c r="F199" i="190" s="1"/>
  <c r="E77" i="191"/>
  <c r="K200" i="190"/>
  <c r="E96" i="191"/>
  <c r="F256" i="190"/>
  <c r="C98" i="191" s="1"/>
  <c r="F268" i="190"/>
  <c r="C102" i="191" s="1"/>
  <c r="K268" i="190"/>
  <c r="H102" i="191" s="1"/>
  <c r="K277" i="190"/>
  <c r="H105" i="191" s="1"/>
  <c r="E108" i="191"/>
  <c r="E107" i="191" s="1"/>
  <c r="K282" i="190"/>
  <c r="K288" i="190"/>
  <c r="H110" i="191" s="1"/>
  <c r="K291" i="190"/>
  <c r="H111" i="191" s="1"/>
  <c r="G429" i="190"/>
  <c r="I429" i="190"/>
  <c r="F452" i="190"/>
  <c r="F458" i="190"/>
  <c r="C171" i="191" s="1"/>
  <c r="F467" i="190"/>
  <c r="C174" i="191" s="1"/>
  <c r="F473" i="190"/>
  <c r="C176" i="191" s="1"/>
  <c r="F481" i="190"/>
  <c r="F494" i="190"/>
  <c r="F500" i="190"/>
  <c r="C187" i="191" s="1"/>
  <c r="F506" i="190"/>
  <c r="C189" i="191" s="1"/>
  <c r="F509" i="190"/>
  <c r="C190" i="191" s="1"/>
  <c r="G512" i="190"/>
  <c r="I512" i="190"/>
  <c r="F516" i="190"/>
  <c r="F522" i="190"/>
  <c r="C195" i="191" s="1"/>
  <c r="F528" i="190"/>
  <c r="C197" i="191" s="1"/>
  <c r="F534" i="190"/>
  <c r="C199" i="191" s="1"/>
  <c r="H540" i="190"/>
  <c r="F541" i="190"/>
  <c r="F547" i="190"/>
  <c r="C204" i="191" s="1"/>
  <c r="F553" i="190"/>
  <c r="C206" i="191" s="1"/>
  <c r="F559" i="190"/>
  <c r="C208" i="191" s="1"/>
  <c r="F565" i="190"/>
  <c r="C210" i="191" s="1"/>
  <c r="F572" i="190"/>
  <c r="C213" i="191" s="1"/>
  <c r="F606" i="190"/>
  <c r="C225" i="191" s="1"/>
  <c r="F613" i="190"/>
  <c r="F619" i="190"/>
  <c r="C230" i="191" s="1"/>
  <c r="F626" i="190"/>
  <c r="F632" i="190"/>
  <c r="C235" i="191" s="1"/>
  <c r="J632" i="190"/>
  <c r="G235" i="191" s="1"/>
  <c r="F635" i="190"/>
  <c r="C236" i="191" s="1"/>
  <c r="D244" i="191"/>
  <c r="D242" i="191" s="1"/>
  <c r="F244" i="191"/>
  <c r="F242" i="191" s="1"/>
  <c r="G310" i="190"/>
  <c r="I310" i="190"/>
  <c r="F10" i="190"/>
  <c r="C8" i="191" s="1"/>
  <c r="F13" i="190"/>
  <c r="C9" i="191" s="1"/>
  <c r="F16" i="190"/>
  <c r="C10" i="191" s="1"/>
  <c r="F25" i="190"/>
  <c r="C13" i="191" s="1"/>
  <c r="E6" i="191"/>
  <c r="F7" i="191"/>
  <c r="F6" i="191" s="1"/>
  <c r="G6" i="190"/>
  <c r="K11" i="190"/>
  <c r="K10" i="190" s="1"/>
  <c r="H8" i="191" s="1"/>
  <c r="J10" i="190"/>
  <c r="G8" i="191" s="1"/>
  <c r="K36" i="190"/>
  <c r="K35" i="190" s="1"/>
  <c r="H17" i="191" s="1"/>
  <c r="J35" i="190"/>
  <c r="G17" i="191" s="1"/>
  <c r="K42" i="190"/>
  <c r="K41" i="190" s="1"/>
  <c r="H19" i="191" s="1"/>
  <c r="J41" i="190"/>
  <c r="G19" i="191" s="1"/>
  <c r="K48" i="190"/>
  <c r="K47" i="190" s="1"/>
  <c r="H21" i="191" s="1"/>
  <c r="J47" i="190"/>
  <c r="G21" i="191" s="1"/>
  <c r="K82" i="190"/>
  <c r="K81" i="190" s="1"/>
  <c r="H35" i="191" s="1"/>
  <c r="J81" i="190"/>
  <c r="G35" i="191" s="1"/>
  <c r="K14" i="190"/>
  <c r="K13" i="190" s="1"/>
  <c r="H9" i="191" s="1"/>
  <c r="J13" i="190"/>
  <c r="G9" i="191" s="1"/>
  <c r="K26" i="190"/>
  <c r="K25" i="190" s="1"/>
  <c r="H13" i="191" s="1"/>
  <c r="J25" i="190"/>
  <c r="G13" i="191" s="1"/>
  <c r="K33" i="190"/>
  <c r="K32" i="190" s="1"/>
  <c r="H16" i="191" s="1"/>
  <c r="J32" i="190"/>
  <c r="G16" i="191" s="1"/>
  <c r="K39" i="190"/>
  <c r="K38" i="190" s="1"/>
  <c r="H18" i="191" s="1"/>
  <c r="J38" i="190"/>
  <c r="G18" i="191" s="1"/>
  <c r="K45" i="190"/>
  <c r="K44" i="190" s="1"/>
  <c r="H20" i="191" s="1"/>
  <c r="J44" i="190"/>
  <c r="G20" i="191" s="1"/>
  <c r="K51" i="190"/>
  <c r="K50" i="190" s="1"/>
  <c r="H22" i="191" s="1"/>
  <c r="J50" i="190"/>
  <c r="G22" i="191" s="1"/>
  <c r="K58" i="190"/>
  <c r="K57" i="190" s="1"/>
  <c r="H25" i="191" s="1"/>
  <c r="J57" i="190"/>
  <c r="G25" i="191" s="1"/>
  <c r="K69" i="190"/>
  <c r="K68" i="190" s="1"/>
  <c r="H30" i="191" s="1"/>
  <c r="J68" i="190"/>
  <c r="G30" i="191" s="1"/>
  <c r="K78" i="190"/>
  <c r="K77" i="190" s="1"/>
  <c r="H33" i="191" s="1"/>
  <c r="J77" i="190"/>
  <c r="G33" i="191" s="1"/>
  <c r="K85" i="190"/>
  <c r="K84" i="190" s="1"/>
  <c r="H36" i="191" s="1"/>
  <c r="J84" i="190"/>
  <c r="G36" i="191" s="1"/>
  <c r="K91" i="190"/>
  <c r="K90" i="190" s="1"/>
  <c r="H38" i="191" s="1"/>
  <c r="J90" i="190"/>
  <c r="G38" i="191" s="1"/>
  <c r="K97" i="190"/>
  <c r="K96" i="190" s="1"/>
  <c r="H40" i="191" s="1"/>
  <c r="J96" i="190"/>
  <c r="G40" i="191" s="1"/>
  <c r="K103" i="190"/>
  <c r="K102" i="190" s="1"/>
  <c r="H42" i="191" s="1"/>
  <c r="J102" i="190"/>
  <c r="G42" i="191" s="1"/>
  <c r="K110" i="190"/>
  <c r="K109" i="190" s="1"/>
  <c r="H45" i="191" s="1"/>
  <c r="J109" i="190"/>
  <c r="G45" i="191" s="1"/>
  <c r="K116" i="190"/>
  <c r="K115" i="190" s="1"/>
  <c r="H47" i="191" s="1"/>
  <c r="J115" i="190"/>
  <c r="G47" i="191" s="1"/>
  <c r="K122" i="190"/>
  <c r="K121" i="190" s="1"/>
  <c r="H49" i="191" s="1"/>
  <c r="J121" i="190"/>
  <c r="G49" i="191" s="1"/>
  <c r="K128" i="190"/>
  <c r="K127" i="190" s="1"/>
  <c r="H51" i="191" s="1"/>
  <c r="J127" i="190"/>
  <c r="G51" i="191" s="1"/>
  <c r="K135" i="190"/>
  <c r="K134" i="190" s="1"/>
  <c r="J134" i="190"/>
  <c r="K141" i="190"/>
  <c r="K140" i="190" s="1"/>
  <c r="H56" i="191" s="1"/>
  <c r="J140" i="190"/>
  <c r="G56" i="191" s="1"/>
  <c r="K147" i="190"/>
  <c r="K146" i="190" s="1"/>
  <c r="H58" i="191" s="1"/>
  <c r="J146" i="190"/>
  <c r="G58" i="191" s="1"/>
  <c r="K17" i="190"/>
  <c r="K16" i="190" s="1"/>
  <c r="H10" i="191" s="1"/>
  <c r="J16" i="190"/>
  <c r="G10" i="191" s="1"/>
  <c r="K30" i="190"/>
  <c r="K29" i="190" s="1"/>
  <c r="H15" i="191" s="1"/>
  <c r="J29" i="190"/>
  <c r="G15" i="191" s="1"/>
  <c r="K54" i="190"/>
  <c r="K53" i="190" s="1"/>
  <c r="H23" i="191" s="1"/>
  <c r="J53" i="190"/>
  <c r="G23" i="191" s="1"/>
  <c r="K61" i="190"/>
  <c r="K60" i="190" s="1"/>
  <c r="H26" i="191" s="1"/>
  <c r="J60" i="190"/>
  <c r="G26" i="191" s="1"/>
  <c r="K66" i="190"/>
  <c r="K65" i="190" s="1"/>
  <c r="J65" i="190"/>
  <c r="K72" i="190"/>
  <c r="K71" i="190" s="1"/>
  <c r="H31" i="191" s="1"/>
  <c r="J71" i="190"/>
  <c r="G31" i="191" s="1"/>
  <c r="K88" i="190"/>
  <c r="K87" i="190" s="1"/>
  <c r="H37" i="191" s="1"/>
  <c r="J87" i="190"/>
  <c r="G37" i="191" s="1"/>
  <c r="K94" i="190"/>
  <c r="K93" i="190" s="1"/>
  <c r="H39" i="191" s="1"/>
  <c r="J93" i="190"/>
  <c r="G39" i="191" s="1"/>
  <c r="K100" i="190"/>
  <c r="K99" i="190" s="1"/>
  <c r="H41" i="191" s="1"/>
  <c r="J99" i="190"/>
  <c r="G41" i="191" s="1"/>
  <c r="K107" i="190"/>
  <c r="K106" i="190" s="1"/>
  <c r="H44" i="191" s="1"/>
  <c r="J106" i="190"/>
  <c r="G44" i="191" s="1"/>
  <c r="K113" i="190"/>
  <c r="K112" i="190" s="1"/>
  <c r="H46" i="191" s="1"/>
  <c r="J112" i="190"/>
  <c r="G46" i="191" s="1"/>
  <c r="K119" i="190"/>
  <c r="K118" i="190" s="1"/>
  <c r="H48" i="191" s="1"/>
  <c r="J118" i="190"/>
  <c r="G48" i="191" s="1"/>
  <c r="K125" i="190"/>
  <c r="K124" i="190" s="1"/>
  <c r="H50" i="191" s="1"/>
  <c r="J124" i="190"/>
  <c r="G50" i="191" s="1"/>
  <c r="K131" i="190"/>
  <c r="K130" i="190" s="1"/>
  <c r="H52" i="191" s="1"/>
  <c r="J130" i="190"/>
  <c r="G52" i="191" s="1"/>
  <c r="K138" i="190"/>
  <c r="K144" i="190"/>
  <c r="K169" i="190"/>
  <c r="K168" i="190" s="1"/>
  <c r="H66" i="191" s="1"/>
  <c r="J168" i="190"/>
  <c r="G66" i="191" s="1"/>
  <c r="K175" i="190"/>
  <c r="K174" i="190" s="1"/>
  <c r="H68" i="191" s="1"/>
  <c r="J174" i="190"/>
  <c r="G68" i="191" s="1"/>
  <c r="K184" i="190"/>
  <c r="H72" i="191" s="1"/>
  <c r="K196" i="190"/>
  <c r="H76" i="191" s="1"/>
  <c r="K203" i="190"/>
  <c r="K254" i="190"/>
  <c r="G97" i="191"/>
  <c r="K258" i="190"/>
  <c r="K256" i="190" s="1"/>
  <c r="H98" i="191" s="1"/>
  <c r="J256" i="190"/>
  <c r="G98" i="191" s="1"/>
  <c r="K259" i="190"/>
  <c r="H99" i="191" s="1"/>
  <c r="K265" i="190"/>
  <c r="H101" i="191" s="1"/>
  <c r="K271" i="190"/>
  <c r="H103" i="191" s="1"/>
  <c r="K295" i="190"/>
  <c r="K298" i="190"/>
  <c r="H114" i="191" s="1"/>
  <c r="K301" i="190"/>
  <c r="H115" i="191" s="1"/>
  <c r="K307" i="190"/>
  <c r="H117" i="191" s="1"/>
  <c r="K330" i="190"/>
  <c r="K333" i="190"/>
  <c r="H127" i="191" s="1"/>
  <c r="K336" i="190"/>
  <c r="H128" i="191" s="1"/>
  <c r="K339" i="190"/>
  <c r="H129" i="191" s="1"/>
  <c r="K348" i="190"/>
  <c r="H132" i="191" s="1"/>
  <c r="K380" i="190"/>
  <c r="K383" i="190"/>
  <c r="H145" i="191" s="1"/>
  <c r="K386" i="190"/>
  <c r="H146" i="191" s="1"/>
  <c r="K389" i="190"/>
  <c r="H147" i="191" s="1"/>
  <c r="K398" i="190"/>
  <c r="K430" i="190"/>
  <c r="H161" i="191" s="1"/>
  <c r="K433" i="190"/>
  <c r="H162" i="191" s="1"/>
  <c r="K436" i="190"/>
  <c r="H163" i="191" s="1"/>
  <c r="K439" i="190"/>
  <c r="H164" i="191" s="1"/>
  <c r="K442" i="190"/>
  <c r="H165" i="191" s="1"/>
  <c r="K156" i="190"/>
  <c r="K160" i="190"/>
  <c r="K182" i="190"/>
  <c r="K402" i="190"/>
  <c r="J178" i="190"/>
  <c r="J184" i="190"/>
  <c r="G72" i="191" s="1"/>
  <c r="J187" i="190"/>
  <c r="G73" i="191" s="1"/>
  <c r="J196" i="190"/>
  <c r="G76" i="191" s="1"/>
  <c r="J200" i="190"/>
  <c r="J203" i="190"/>
  <c r="G79" i="191" s="1"/>
  <c r="J224" i="190"/>
  <c r="G86" i="191" s="1"/>
  <c r="J259" i="190"/>
  <c r="G99" i="191" s="1"/>
  <c r="J262" i="190"/>
  <c r="G100" i="191" s="1"/>
  <c r="J265" i="190"/>
  <c r="G101" i="191" s="1"/>
  <c r="J268" i="190"/>
  <c r="G102" i="191" s="1"/>
  <c r="J271" i="190"/>
  <c r="G103" i="191" s="1"/>
  <c r="J274" i="190"/>
  <c r="G104" i="191" s="1"/>
  <c r="F277" i="190"/>
  <c r="J277" i="190"/>
  <c r="G105" i="191" s="1"/>
  <c r="F282" i="190"/>
  <c r="J282" i="190"/>
  <c r="F285" i="190"/>
  <c r="C109" i="191" s="1"/>
  <c r="J285" i="190"/>
  <c r="G109" i="191" s="1"/>
  <c r="F288" i="190"/>
  <c r="C110" i="191" s="1"/>
  <c r="J288" i="190"/>
  <c r="G110" i="191" s="1"/>
  <c r="F291" i="190"/>
  <c r="C111" i="191" s="1"/>
  <c r="J291" i="190"/>
  <c r="G111" i="191" s="1"/>
  <c r="F295" i="190"/>
  <c r="J295" i="190"/>
  <c r="F298" i="190"/>
  <c r="C114" i="191" s="1"/>
  <c r="J298" i="190"/>
  <c r="G114" i="191" s="1"/>
  <c r="F301" i="190"/>
  <c r="C115" i="191" s="1"/>
  <c r="J301" i="190"/>
  <c r="G115" i="191" s="1"/>
  <c r="F307" i="190"/>
  <c r="C117" i="191" s="1"/>
  <c r="J307" i="190"/>
  <c r="G117" i="191" s="1"/>
  <c r="F311" i="190"/>
  <c r="C119" i="191" s="1"/>
  <c r="J311" i="190"/>
  <c r="G119" i="191" s="1"/>
  <c r="F314" i="190"/>
  <c r="C120" i="191" s="1"/>
  <c r="J314" i="190"/>
  <c r="G120" i="191" s="1"/>
  <c r="F317" i="190"/>
  <c r="C121" i="191" s="1"/>
  <c r="J317" i="190"/>
  <c r="G121" i="191" s="1"/>
  <c r="F320" i="190"/>
  <c r="C122" i="191" s="1"/>
  <c r="J320" i="190"/>
  <c r="G122" i="191" s="1"/>
  <c r="F323" i="190"/>
  <c r="C123" i="191" s="1"/>
  <c r="J323" i="190"/>
  <c r="G123" i="191" s="1"/>
  <c r="F330" i="190"/>
  <c r="J330" i="190"/>
  <c r="F333" i="190"/>
  <c r="C127" i="191" s="1"/>
  <c r="J333" i="190"/>
  <c r="G127" i="191" s="1"/>
  <c r="F336" i="190"/>
  <c r="C128" i="191" s="1"/>
  <c r="J336" i="190"/>
  <c r="G128" i="191" s="1"/>
  <c r="F339" i="190"/>
  <c r="C129" i="191" s="1"/>
  <c r="J339" i="190"/>
  <c r="G129" i="191" s="1"/>
  <c r="F342" i="190"/>
  <c r="C130" i="191" s="1"/>
  <c r="F348" i="190"/>
  <c r="C132" i="191" s="1"/>
  <c r="J348" i="190"/>
  <c r="G132" i="191" s="1"/>
  <c r="F352" i="190"/>
  <c r="J352" i="190"/>
  <c r="F355" i="190"/>
  <c r="C135" i="191" s="1"/>
  <c r="J355" i="190"/>
  <c r="G135" i="191" s="1"/>
  <c r="F358" i="190"/>
  <c r="C136" i="191" s="1"/>
  <c r="J358" i="190"/>
  <c r="G136" i="191" s="1"/>
  <c r="F361" i="190"/>
  <c r="C137" i="191" s="1"/>
  <c r="J361" i="190"/>
  <c r="G137" i="191" s="1"/>
  <c r="F364" i="190"/>
  <c r="C138" i="191" s="1"/>
  <c r="J364" i="190"/>
  <c r="G138" i="191" s="1"/>
  <c r="F367" i="190"/>
  <c r="C139" i="191" s="1"/>
  <c r="J367" i="190"/>
  <c r="G139" i="191" s="1"/>
  <c r="F370" i="190"/>
  <c r="C140" i="191" s="1"/>
  <c r="F376" i="190"/>
  <c r="C142" i="191" s="1"/>
  <c r="J376" i="190"/>
  <c r="G142" i="191" s="1"/>
  <c r="F380" i="190"/>
  <c r="J380" i="190"/>
  <c r="F383" i="190"/>
  <c r="C145" i="191" s="1"/>
  <c r="J383" i="190"/>
  <c r="G145" i="191" s="1"/>
  <c r="F386" i="190"/>
  <c r="C146" i="191" s="1"/>
  <c r="J386" i="190"/>
  <c r="G146" i="191" s="1"/>
  <c r="F389" i="190"/>
  <c r="C147" i="191" s="1"/>
  <c r="J389" i="190"/>
  <c r="G147" i="191" s="1"/>
  <c r="F392" i="190"/>
  <c r="C148" i="191" s="1"/>
  <c r="F398" i="190"/>
  <c r="J398" i="190"/>
  <c r="F402" i="190"/>
  <c r="J402" i="190"/>
  <c r="F405" i="190"/>
  <c r="C152" i="191" s="1"/>
  <c r="J405" i="190"/>
  <c r="G152" i="191" s="1"/>
  <c r="F408" i="190"/>
  <c r="C153" i="191" s="1"/>
  <c r="J408" i="190"/>
  <c r="G153" i="191" s="1"/>
  <c r="F411" i="190"/>
  <c r="C154" i="191" s="1"/>
  <c r="J411" i="190"/>
  <c r="G154" i="191" s="1"/>
  <c r="F414" i="190"/>
  <c r="C155" i="191" s="1"/>
  <c r="J414" i="190"/>
  <c r="G155" i="191" s="1"/>
  <c r="F417" i="190"/>
  <c r="C156" i="191" s="1"/>
  <c r="J417" i="190"/>
  <c r="G156" i="191" s="1"/>
  <c r="F420" i="190"/>
  <c r="C157" i="191" s="1"/>
  <c r="F426" i="190"/>
  <c r="C159" i="191" s="1"/>
  <c r="J426" i="190"/>
  <c r="G159" i="191" s="1"/>
  <c r="F430" i="190"/>
  <c r="C161" i="191" s="1"/>
  <c r="J430" i="190"/>
  <c r="G161" i="191" s="1"/>
  <c r="F433" i="190"/>
  <c r="C162" i="191" s="1"/>
  <c r="J433" i="190"/>
  <c r="G162" i="191" s="1"/>
  <c r="F436" i="190"/>
  <c r="C163" i="191" s="1"/>
  <c r="J436" i="190"/>
  <c r="G163" i="191" s="1"/>
  <c r="F439" i="190"/>
  <c r="C164" i="191" s="1"/>
  <c r="J439" i="190"/>
  <c r="G164" i="191" s="1"/>
  <c r="F442" i="190"/>
  <c r="C165" i="191" s="1"/>
  <c r="J442" i="190"/>
  <c r="G165" i="191" s="1"/>
  <c r="F445" i="190"/>
  <c r="C166" i="191" s="1"/>
  <c r="J445" i="190"/>
  <c r="G166" i="191" s="1"/>
  <c r="K450" i="190"/>
  <c r="K449" i="190" s="1"/>
  <c r="J449" i="190"/>
  <c r="K456" i="190"/>
  <c r="K455" i="190" s="1"/>
  <c r="H170" i="191" s="1"/>
  <c r="J455" i="190"/>
  <c r="G170" i="191" s="1"/>
  <c r="K465" i="190"/>
  <c r="K464" i="190" s="1"/>
  <c r="H173" i="191" s="1"/>
  <c r="J464" i="190"/>
  <c r="G173" i="191" s="1"/>
  <c r="K471" i="190"/>
  <c r="K470" i="190" s="1"/>
  <c r="H175" i="191" s="1"/>
  <c r="J470" i="190"/>
  <c r="G175" i="191" s="1"/>
  <c r="K479" i="190"/>
  <c r="K478" i="190" s="1"/>
  <c r="J478" i="190"/>
  <c r="K491" i="190"/>
  <c r="K490" i="190" s="1"/>
  <c r="H183" i="191" s="1"/>
  <c r="J490" i="190"/>
  <c r="G183" i="191" s="1"/>
  <c r="K498" i="190"/>
  <c r="K497" i="190" s="1"/>
  <c r="H186" i="191" s="1"/>
  <c r="J497" i="190"/>
  <c r="G186" i="191" s="1"/>
  <c r="K504" i="190"/>
  <c r="K503" i="190" s="1"/>
  <c r="H188" i="191" s="1"/>
  <c r="J503" i="190"/>
  <c r="G188" i="191" s="1"/>
  <c r="K514" i="190"/>
  <c r="K513" i="190" s="1"/>
  <c r="H192" i="191" s="1"/>
  <c r="J513" i="190"/>
  <c r="G192" i="191" s="1"/>
  <c r="K520" i="190"/>
  <c r="K519" i="190" s="1"/>
  <c r="H194" i="191" s="1"/>
  <c r="J519" i="190"/>
  <c r="G194" i="191" s="1"/>
  <c r="K526" i="190"/>
  <c r="K525" i="190" s="1"/>
  <c r="H196" i="191" s="1"/>
  <c r="J525" i="190"/>
  <c r="G196" i="191" s="1"/>
  <c r="K532" i="190"/>
  <c r="K531" i="190" s="1"/>
  <c r="H198" i="191" s="1"/>
  <c r="J531" i="190"/>
  <c r="G198" i="191" s="1"/>
  <c r="K538" i="190"/>
  <c r="K537" i="190" s="1"/>
  <c r="H200" i="191" s="1"/>
  <c r="J537" i="190"/>
  <c r="G200" i="191" s="1"/>
  <c r="K545" i="190"/>
  <c r="K544" i="190" s="1"/>
  <c r="H203" i="191" s="1"/>
  <c r="J544" i="190"/>
  <c r="G203" i="191" s="1"/>
  <c r="K551" i="190"/>
  <c r="K550" i="190" s="1"/>
  <c r="H205" i="191" s="1"/>
  <c r="J550" i="190"/>
  <c r="G205" i="191" s="1"/>
  <c r="K557" i="190"/>
  <c r="K556" i="190" s="1"/>
  <c r="H207" i="191" s="1"/>
  <c r="J556" i="190"/>
  <c r="G207" i="191" s="1"/>
  <c r="K563" i="190"/>
  <c r="K562" i="190" s="1"/>
  <c r="H209" i="191" s="1"/>
  <c r="J562" i="190"/>
  <c r="G209" i="191" s="1"/>
  <c r="K570" i="190"/>
  <c r="K594" i="190"/>
  <c r="K593" i="190" s="1"/>
  <c r="J593" i="190"/>
  <c r="K611" i="190"/>
  <c r="K610" i="190" s="1"/>
  <c r="J610" i="190"/>
  <c r="K617" i="190"/>
  <c r="K616" i="190" s="1"/>
  <c r="H229" i="191" s="1"/>
  <c r="J616" i="190"/>
  <c r="G229" i="191" s="1"/>
  <c r="K623" i="190"/>
  <c r="K622" i="190" s="1"/>
  <c r="H231" i="191" s="1"/>
  <c r="J622" i="190"/>
  <c r="G231" i="191" s="1"/>
  <c r="K630" i="190"/>
  <c r="K629" i="190" s="1"/>
  <c r="H234" i="191" s="1"/>
  <c r="J629" i="190"/>
  <c r="G234" i="191" s="1"/>
  <c r="K453" i="190"/>
  <c r="K452" i="190" s="1"/>
  <c r="H169" i="191" s="1"/>
  <c r="J452" i="190"/>
  <c r="G169" i="191" s="1"/>
  <c r="K468" i="190"/>
  <c r="K467" i="190" s="1"/>
  <c r="H174" i="191" s="1"/>
  <c r="J467" i="190"/>
  <c r="G174" i="191" s="1"/>
  <c r="K474" i="190"/>
  <c r="K473" i="190" s="1"/>
  <c r="H176" i="191" s="1"/>
  <c r="J473" i="190"/>
  <c r="G176" i="191" s="1"/>
  <c r="K495" i="190"/>
  <c r="K494" i="190" s="1"/>
  <c r="J494" i="190"/>
  <c r="K501" i="190"/>
  <c r="K500" i="190" s="1"/>
  <c r="H187" i="191" s="1"/>
  <c r="J500" i="190"/>
  <c r="G187" i="191" s="1"/>
  <c r="K507" i="190"/>
  <c r="K506" i="190" s="1"/>
  <c r="H189" i="191" s="1"/>
  <c r="J506" i="190"/>
  <c r="G189" i="191" s="1"/>
  <c r="K510" i="190"/>
  <c r="K509" i="190" s="1"/>
  <c r="H190" i="191" s="1"/>
  <c r="J509" i="190"/>
  <c r="G190" i="191" s="1"/>
  <c r="K517" i="190"/>
  <c r="K516" i="190" s="1"/>
  <c r="H193" i="191" s="1"/>
  <c r="J516" i="190"/>
  <c r="G193" i="191" s="1"/>
  <c r="K523" i="190"/>
  <c r="K522" i="190" s="1"/>
  <c r="H195" i="191" s="1"/>
  <c r="J522" i="190"/>
  <c r="G195" i="191" s="1"/>
  <c r="K529" i="190"/>
  <c r="K528" i="190" s="1"/>
  <c r="H197" i="191" s="1"/>
  <c r="J528" i="190"/>
  <c r="G197" i="191" s="1"/>
  <c r="K535" i="190"/>
  <c r="K534" i="190" s="1"/>
  <c r="H199" i="191" s="1"/>
  <c r="J534" i="190"/>
  <c r="G199" i="191" s="1"/>
  <c r="K542" i="190"/>
  <c r="K541" i="190" s="1"/>
  <c r="H202" i="191" s="1"/>
  <c r="J541" i="190"/>
  <c r="G202" i="191" s="1"/>
  <c r="K548" i="190"/>
  <c r="K547" i="190" s="1"/>
  <c r="H204" i="191" s="1"/>
  <c r="J547" i="190"/>
  <c r="G204" i="191" s="1"/>
  <c r="K554" i="190"/>
  <c r="K553" i="190" s="1"/>
  <c r="H206" i="191" s="1"/>
  <c r="J553" i="190"/>
  <c r="G206" i="191" s="1"/>
  <c r="K560" i="190"/>
  <c r="K559" i="190" s="1"/>
  <c r="H208" i="191" s="1"/>
  <c r="J559" i="190"/>
  <c r="G208" i="191" s="1"/>
  <c r="K566" i="190"/>
  <c r="K565" i="190" s="1"/>
  <c r="H210" i="191" s="1"/>
  <c r="J565" i="190"/>
  <c r="G210" i="191" s="1"/>
  <c r="K573" i="190"/>
  <c r="K572" i="190" s="1"/>
  <c r="H213" i="191" s="1"/>
  <c r="J572" i="190"/>
  <c r="G213" i="191" s="1"/>
  <c r="K598" i="190"/>
  <c r="K607" i="190"/>
  <c r="K606" i="190" s="1"/>
  <c r="H225" i="191" s="1"/>
  <c r="J606" i="190"/>
  <c r="G225" i="191" s="1"/>
  <c r="K614" i="190"/>
  <c r="K613" i="190" s="1"/>
  <c r="H228" i="191" s="1"/>
  <c r="J613" i="190"/>
  <c r="G228" i="191" s="1"/>
  <c r="K620" i="190"/>
  <c r="K619" i="190" s="1"/>
  <c r="H230" i="191" s="1"/>
  <c r="J619" i="190"/>
  <c r="G230" i="191" s="1"/>
  <c r="K627" i="190"/>
  <c r="K626" i="190" s="1"/>
  <c r="J626" i="190"/>
  <c r="K639" i="190"/>
  <c r="K638" i="190" s="1"/>
  <c r="H237" i="191" s="1"/>
  <c r="J638" i="190"/>
  <c r="G237" i="191" s="1"/>
  <c r="K642" i="190"/>
  <c r="K641" i="190" s="1"/>
  <c r="H238" i="191" s="1"/>
  <c r="J641" i="190"/>
  <c r="G238" i="191" s="1"/>
  <c r="K645" i="190"/>
  <c r="K644" i="190" s="1"/>
  <c r="H239" i="191" s="1"/>
  <c r="J644" i="190"/>
  <c r="G239" i="191" s="1"/>
  <c r="K648" i="190"/>
  <c r="K647" i="190" s="1"/>
  <c r="H240" i="191" s="1"/>
  <c r="J647" i="190"/>
  <c r="G240" i="191" s="1"/>
  <c r="K651" i="190"/>
  <c r="K650" i="190" s="1"/>
  <c r="H241" i="191" s="1"/>
  <c r="J650" i="190"/>
  <c r="G241" i="191" s="1"/>
  <c r="K669" i="190"/>
  <c r="K668" i="190" s="1"/>
  <c r="J668" i="190"/>
  <c r="K675" i="190"/>
  <c r="K674" i="190" s="1"/>
  <c r="H251" i="191" s="1"/>
  <c r="J674" i="190"/>
  <c r="G251" i="191" s="1"/>
  <c r="K688" i="190"/>
  <c r="K687" i="190" s="1"/>
  <c r="H256" i="191" s="1"/>
  <c r="J687" i="190"/>
  <c r="G256" i="191" s="1"/>
  <c r="K694" i="190"/>
  <c r="K693" i="190" s="1"/>
  <c r="H258" i="191" s="1"/>
  <c r="J693" i="190"/>
  <c r="G258" i="191" s="1"/>
  <c r="K700" i="190"/>
  <c r="K699" i="190" s="1"/>
  <c r="H260" i="191" s="1"/>
  <c r="J699" i="190"/>
  <c r="G260" i="191" s="1"/>
  <c r="K636" i="190"/>
  <c r="K635" i="190" s="1"/>
  <c r="H236" i="191" s="1"/>
  <c r="J635" i="190"/>
  <c r="G236" i="191" s="1"/>
  <c r="K672" i="190"/>
  <c r="K671" i="190" s="1"/>
  <c r="H250" i="191" s="1"/>
  <c r="J671" i="190"/>
  <c r="G250" i="191" s="1"/>
  <c r="K684" i="190"/>
  <c r="K683" i="190" s="1"/>
  <c r="H254" i="191" s="1"/>
  <c r="J683" i="190"/>
  <c r="G254" i="191" s="1"/>
  <c r="K691" i="190"/>
  <c r="K690" i="190" s="1"/>
  <c r="H257" i="191" s="1"/>
  <c r="J690" i="190"/>
  <c r="G257" i="191" s="1"/>
  <c r="K697" i="190"/>
  <c r="K696" i="190" s="1"/>
  <c r="H259" i="191" s="1"/>
  <c r="J696" i="190"/>
  <c r="G259" i="191" s="1"/>
  <c r="K703" i="190"/>
  <c r="K702" i="190" s="1"/>
  <c r="H261" i="191" s="1"/>
  <c r="J702" i="190"/>
  <c r="G261" i="191" s="1"/>
  <c r="K707" i="190"/>
  <c r="K706" i="190" s="1"/>
  <c r="J706" i="190"/>
  <c r="K716" i="190"/>
  <c r="K715" i="190" s="1"/>
  <c r="H266" i="191" s="1"/>
  <c r="J715" i="190"/>
  <c r="G266" i="191" s="1"/>
  <c r="K738" i="190"/>
  <c r="K737" i="190" s="1"/>
  <c r="H274" i="191" s="1"/>
  <c r="J737" i="190"/>
  <c r="G274" i="191" s="1"/>
  <c r="K741" i="190"/>
  <c r="K740" i="190" s="1"/>
  <c r="H275" i="191" s="1"/>
  <c r="J740" i="190"/>
  <c r="G275" i="191" s="1"/>
  <c r="K751" i="190"/>
  <c r="K750" i="190" s="1"/>
  <c r="H279" i="191" s="1"/>
  <c r="J750" i="190"/>
  <c r="G279" i="191" s="1"/>
  <c r="K757" i="190"/>
  <c r="K756" i="190" s="1"/>
  <c r="H281" i="191" s="1"/>
  <c r="J756" i="190"/>
  <c r="G281" i="191" s="1"/>
  <c r="K779" i="190"/>
  <c r="K778" i="190" s="1"/>
  <c r="H289" i="191" s="1"/>
  <c r="J778" i="190"/>
  <c r="G289" i="191" s="1"/>
  <c r="K783" i="190"/>
  <c r="K782" i="190" s="1"/>
  <c r="J782" i="190"/>
  <c r="K710" i="190"/>
  <c r="K709" i="190" s="1"/>
  <c r="H264" i="191" s="1"/>
  <c r="J709" i="190"/>
  <c r="G264" i="191" s="1"/>
  <c r="K713" i="190"/>
  <c r="K712" i="190" s="1"/>
  <c r="H265" i="191" s="1"/>
  <c r="J712" i="190"/>
  <c r="G265" i="191" s="1"/>
  <c r="K718" i="190"/>
  <c r="H267" i="191" s="1"/>
  <c r="K725" i="190"/>
  <c r="H270" i="191" s="1"/>
  <c r="K731" i="190"/>
  <c r="K744" i="190"/>
  <c r="K743" i="190" s="1"/>
  <c r="H276" i="191" s="1"/>
  <c r="J743" i="190"/>
  <c r="G276" i="191" s="1"/>
  <c r="K747" i="190"/>
  <c r="K746" i="190" s="1"/>
  <c r="H277" i="191" s="1"/>
  <c r="J746" i="190"/>
  <c r="G277" i="191" s="1"/>
  <c r="K754" i="190"/>
  <c r="K753" i="190" s="1"/>
  <c r="H280" i="191" s="1"/>
  <c r="J753" i="190"/>
  <c r="G280" i="191" s="1"/>
  <c r="K761" i="190"/>
  <c r="K760" i="190" s="1"/>
  <c r="J760" i="190"/>
  <c r="K764" i="190"/>
  <c r="K763" i="190" s="1"/>
  <c r="H284" i="191" s="1"/>
  <c r="J763" i="190"/>
  <c r="G284" i="191" s="1"/>
  <c r="K787" i="190"/>
  <c r="K785" i="190" s="1"/>
  <c r="J785" i="190"/>
  <c r="J718" i="190"/>
  <c r="G267" i="191" s="1"/>
  <c r="J722" i="190"/>
  <c r="J725" i="190"/>
  <c r="G270" i="191" s="1"/>
  <c r="J728" i="190"/>
  <c r="G271" i="191" s="1"/>
  <c r="J731" i="190"/>
  <c r="G272" i="191" s="1"/>
  <c r="J734" i="190"/>
  <c r="G273" i="191" s="1"/>
  <c r="J766" i="190"/>
  <c r="G285" i="191" s="1"/>
  <c r="F53" i="191" l="1"/>
  <c r="D77" i="191"/>
  <c r="K655" i="190"/>
  <c r="K654" i="190" s="1"/>
  <c r="K253" i="190"/>
  <c r="H97" i="191" s="1"/>
  <c r="H96" i="191" s="1"/>
  <c r="E62" i="191"/>
  <c r="E27" i="191" s="1"/>
  <c r="F69" i="191"/>
  <c r="F653" i="190"/>
  <c r="C54" i="191"/>
  <c r="F133" i="190"/>
  <c r="J458" i="190"/>
  <c r="G171" i="191" s="1"/>
  <c r="G233" i="191"/>
  <c r="J625" i="190"/>
  <c r="G29" i="191"/>
  <c r="G28" i="191" s="1"/>
  <c r="J64" i="190"/>
  <c r="C29" i="191"/>
  <c r="F64" i="190"/>
  <c r="H70" i="191"/>
  <c r="K328" i="190"/>
  <c r="K327" i="190" s="1"/>
  <c r="J327" i="190"/>
  <c r="J326" i="190" s="1"/>
  <c r="K459" i="190"/>
  <c r="G78" i="191"/>
  <c r="G77" i="191" s="1"/>
  <c r="J199" i="190"/>
  <c r="G70" i="191"/>
  <c r="G54" i="191"/>
  <c r="F625" i="190"/>
  <c r="F158" i="190"/>
  <c r="F77" i="191"/>
  <c r="C70" i="191"/>
  <c r="F177" i="190"/>
  <c r="F326" i="190"/>
  <c r="H233" i="191"/>
  <c r="H232" i="191" s="1"/>
  <c r="K625" i="190"/>
  <c r="H29" i="191"/>
  <c r="H28" i="191" s="1"/>
  <c r="K64" i="190"/>
  <c r="H54" i="191"/>
  <c r="H78" i="191"/>
  <c r="K199" i="190"/>
  <c r="D53" i="191"/>
  <c r="D69" i="191"/>
  <c r="C35" i="191"/>
  <c r="F80" i="190"/>
  <c r="J781" i="190"/>
  <c r="C291" i="191"/>
  <c r="F781" i="190"/>
  <c r="K781" i="190"/>
  <c r="K759" i="190"/>
  <c r="H283" i="191"/>
  <c r="H282" i="191" s="1"/>
  <c r="F759" i="190"/>
  <c r="C283" i="191"/>
  <c r="C282" i="191" s="1"/>
  <c r="G283" i="191"/>
  <c r="G282" i="191" s="1"/>
  <c r="J759" i="190"/>
  <c r="H263" i="191"/>
  <c r="H262" i="191" s="1"/>
  <c r="K705" i="190"/>
  <c r="F705" i="190"/>
  <c r="G263" i="191"/>
  <c r="G262" i="191" s="1"/>
  <c r="J705" i="190"/>
  <c r="H249" i="191"/>
  <c r="H248" i="191" s="1"/>
  <c r="K667" i="190"/>
  <c r="G249" i="191"/>
  <c r="G248" i="191" s="1"/>
  <c r="J667" i="190"/>
  <c r="F667" i="190"/>
  <c r="C249" i="191"/>
  <c r="C248" i="191" s="1"/>
  <c r="H243" i="191"/>
  <c r="C243" i="191"/>
  <c r="G243" i="191"/>
  <c r="J657" i="190"/>
  <c r="J653" i="190" s="1"/>
  <c r="K659" i="190"/>
  <c r="K597" i="190"/>
  <c r="H222" i="191" s="1"/>
  <c r="D211" i="191"/>
  <c r="D177" i="191" s="1"/>
  <c r="G227" i="191"/>
  <c r="G226" i="191" s="1"/>
  <c r="J609" i="190"/>
  <c r="H227" i="191"/>
  <c r="H226" i="191" s="1"/>
  <c r="K609" i="190"/>
  <c r="C227" i="191"/>
  <c r="F609" i="190"/>
  <c r="E211" i="191"/>
  <c r="E177" i="191" s="1"/>
  <c r="F596" i="190"/>
  <c r="F211" i="191"/>
  <c r="F177" i="191" s="1"/>
  <c r="J600" i="190"/>
  <c r="G223" i="191" s="1"/>
  <c r="K601" i="190"/>
  <c r="I280" i="190"/>
  <c r="J597" i="190"/>
  <c r="G222" i="191" s="1"/>
  <c r="G220" i="191"/>
  <c r="J568" i="190"/>
  <c r="G212" i="191"/>
  <c r="H220" i="191"/>
  <c r="C212" i="191"/>
  <c r="C211" i="191" s="1"/>
  <c r="F568" i="190"/>
  <c r="F124" i="191"/>
  <c r="F106" i="191" s="1"/>
  <c r="D124" i="191"/>
  <c r="D106" i="191" s="1"/>
  <c r="F493" i="190"/>
  <c r="G185" i="191"/>
  <c r="G184" i="191" s="1"/>
  <c r="J493" i="190"/>
  <c r="H185" i="191"/>
  <c r="H184" i="191" s="1"/>
  <c r="K493" i="190"/>
  <c r="K571" i="190"/>
  <c r="E124" i="191"/>
  <c r="E106" i="191" s="1"/>
  <c r="G179" i="191"/>
  <c r="H179" i="191"/>
  <c r="C179" i="191"/>
  <c r="F477" i="190"/>
  <c r="K181" i="190"/>
  <c r="H71" i="191" s="1"/>
  <c r="K481" i="190"/>
  <c r="H180" i="191" s="1"/>
  <c r="J481" i="190"/>
  <c r="G180" i="191" s="1"/>
  <c r="G168" i="191"/>
  <c r="H168" i="191"/>
  <c r="C168" i="191"/>
  <c r="F448" i="190"/>
  <c r="K458" i="190"/>
  <c r="H171" i="191" s="1"/>
  <c r="C151" i="191"/>
  <c r="C150" i="191" s="1"/>
  <c r="F401" i="190"/>
  <c r="G151" i="191"/>
  <c r="J401" i="190"/>
  <c r="H144" i="191"/>
  <c r="C144" i="191"/>
  <c r="C143" i="191" s="1"/>
  <c r="F379" i="190"/>
  <c r="G144" i="191"/>
  <c r="J379" i="190"/>
  <c r="K421" i="190"/>
  <c r="G134" i="191"/>
  <c r="J351" i="190"/>
  <c r="C134" i="191"/>
  <c r="C133" i="191" s="1"/>
  <c r="F351" i="190"/>
  <c r="H134" i="191"/>
  <c r="K393" i="190"/>
  <c r="G149" i="191"/>
  <c r="G126" i="191"/>
  <c r="G125" i="191"/>
  <c r="H126" i="191"/>
  <c r="K163" i="190"/>
  <c r="K162" i="190" s="1"/>
  <c r="H64" i="191" s="1"/>
  <c r="C126" i="191"/>
  <c r="C125" i="191"/>
  <c r="K371" i="190"/>
  <c r="G113" i="191"/>
  <c r="G112" i="191" s="1"/>
  <c r="J294" i="190"/>
  <c r="K281" i="190"/>
  <c r="H113" i="191"/>
  <c r="H112" i="191" s="1"/>
  <c r="K294" i="190"/>
  <c r="C113" i="191"/>
  <c r="C112" i="191" s="1"/>
  <c r="F294" i="190"/>
  <c r="K343" i="190"/>
  <c r="G108" i="191"/>
  <c r="G107" i="191" s="1"/>
  <c r="J281" i="190"/>
  <c r="C108" i="191"/>
  <c r="C107" i="191" s="1"/>
  <c r="F281" i="190"/>
  <c r="J137" i="190"/>
  <c r="G55" i="191" s="1"/>
  <c r="J143" i="190"/>
  <c r="G57" i="191" s="1"/>
  <c r="I63" i="190"/>
  <c r="H63" i="190"/>
  <c r="G63" i="190"/>
  <c r="J181" i="190"/>
  <c r="G71" i="191" s="1"/>
  <c r="G5" i="190"/>
  <c r="K155" i="190"/>
  <c r="H61" i="191" s="1"/>
  <c r="H5" i="190"/>
  <c r="J155" i="190"/>
  <c r="G61" i="191" s="1"/>
  <c r="J159" i="190"/>
  <c r="J158" i="190" s="1"/>
  <c r="K159" i="190"/>
  <c r="K137" i="190"/>
  <c r="H55" i="191" s="1"/>
  <c r="K149" i="190"/>
  <c r="H59" i="191" s="1"/>
  <c r="J149" i="190"/>
  <c r="G59" i="191" s="1"/>
  <c r="K143" i="190"/>
  <c r="H57" i="191" s="1"/>
  <c r="C263" i="191"/>
  <c r="C262" i="191" s="1"/>
  <c r="K310" i="190"/>
  <c r="I5" i="190"/>
  <c r="I666" i="190"/>
  <c r="C280" i="191"/>
  <c r="C278" i="191" s="1"/>
  <c r="F749" i="190"/>
  <c r="G666" i="190"/>
  <c r="H666" i="190"/>
  <c r="C256" i="191"/>
  <c r="C255" i="191" s="1"/>
  <c r="F686" i="190"/>
  <c r="J7" i="190"/>
  <c r="G7" i="191" s="1"/>
  <c r="G6" i="191" s="1"/>
  <c r="H118" i="191"/>
  <c r="E5" i="191"/>
  <c r="C270" i="191"/>
  <c r="C268" i="191" s="1"/>
  <c r="F721" i="190"/>
  <c r="D5" i="191"/>
  <c r="F5" i="191"/>
  <c r="G280" i="190"/>
  <c r="J721" i="190"/>
  <c r="G269" i="191"/>
  <c r="G268" i="191" s="1"/>
  <c r="H278" i="191"/>
  <c r="H255" i="191"/>
  <c r="G278" i="191"/>
  <c r="G255" i="191"/>
  <c r="G232" i="191"/>
  <c r="G201" i="191"/>
  <c r="G191" i="191"/>
  <c r="G160" i="191"/>
  <c r="G118" i="191"/>
  <c r="H160" i="191"/>
  <c r="G43" i="191"/>
  <c r="G34" i="191"/>
  <c r="C233" i="191"/>
  <c r="C232" i="191" s="1"/>
  <c r="C228" i="191"/>
  <c r="C222" i="191"/>
  <c r="C221" i="191" s="1"/>
  <c r="C193" i="191"/>
  <c r="C191" i="191" s="1"/>
  <c r="F512" i="190"/>
  <c r="C185" i="191"/>
  <c r="C184" i="191" s="1"/>
  <c r="C180" i="191"/>
  <c r="G476" i="190"/>
  <c r="C169" i="191"/>
  <c r="H280" i="190"/>
  <c r="C15" i="191"/>
  <c r="C14" i="191" s="1"/>
  <c r="F28" i="190"/>
  <c r="C71" i="191"/>
  <c r="K721" i="190"/>
  <c r="H272" i="191"/>
  <c r="H268" i="191" s="1"/>
  <c r="H201" i="191"/>
  <c r="H191" i="191"/>
  <c r="C160" i="191"/>
  <c r="C118" i="191"/>
  <c r="F252" i="190"/>
  <c r="C105" i="191"/>
  <c r="C96" i="191" s="1"/>
  <c r="H151" i="191"/>
  <c r="G96" i="191"/>
  <c r="H79" i="191"/>
  <c r="H77" i="191" s="1"/>
  <c r="H43" i="191"/>
  <c r="H34" i="191"/>
  <c r="C244" i="191"/>
  <c r="C202" i="191"/>
  <c r="C201" i="191" s="1"/>
  <c r="F540" i="190"/>
  <c r="H476" i="190"/>
  <c r="I476" i="190"/>
  <c r="H108" i="191"/>
  <c r="H107" i="191" s="1"/>
  <c r="C78" i="191"/>
  <c r="C77" i="191" s="1"/>
  <c r="C63" i="191"/>
  <c r="C62" i="191" s="1"/>
  <c r="C55" i="191"/>
  <c r="C45" i="191"/>
  <c r="C43" i="191" s="1"/>
  <c r="F105" i="190"/>
  <c r="C36" i="191"/>
  <c r="C30" i="191"/>
  <c r="C25" i="191"/>
  <c r="C24" i="191" s="1"/>
  <c r="F56" i="190"/>
  <c r="G24" i="191"/>
  <c r="H24" i="191"/>
  <c r="H14" i="191"/>
  <c r="G14" i="191"/>
  <c r="H6" i="191"/>
  <c r="C7" i="191"/>
  <c r="C6" i="191" s="1"/>
  <c r="F6" i="190"/>
  <c r="J749" i="190"/>
  <c r="K686" i="190"/>
  <c r="K512" i="190"/>
  <c r="K749" i="190"/>
  <c r="J686" i="190"/>
  <c r="J540" i="190"/>
  <c r="J512" i="190"/>
  <c r="J429" i="190"/>
  <c r="J310" i="190"/>
  <c r="K429" i="190"/>
  <c r="K252" i="190"/>
  <c r="J105" i="190"/>
  <c r="J28" i="190"/>
  <c r="J56" i="190"/>
  <c r="J80" i="190"/>
  <c r="K540" i="190"/>
  <c r="F429" i="190"/>
  <c r="F310" i="190"/>
  <c r="J252" i="190"/>
  <c r="K105" i="190"/>
  <c r="K28" i="190"/>
  <c r="K56" i="190"/>
  <c r="K6" i="190"/>
  <c r="K80" i="190"/>
  <c r="C290" i="191" l="1"/>
  <c r="C247" i="191" s="1"/>
  <c r="C300" i="191" s="1"/>
  <c r="G291" i="191"/>
  <c r="E298" i="191"/>
  <c r="H69" i="191"/>
  <c r="C28" i="191"/>
  <c r="J448" i="190"/>
  <c r="G167" i="191"/>
  <c r="F27" i="191"/>
  <c r="G69" i="191"/>
  <c r="C34" i="191"/>
  <c r="C53" i="191"/>
  <c r="G244" i="191"/>
  <c r="G242" i="191" s="1"/>
  <c r="D27" i="191"/>
  <c r="K133" i="190"/>
  <c r="C69" i="191"/>
  <c r="H63" i="191"/>
  <c r="H62" i="191" s="1"/>
  <c r="K158" i="190"/>
  <c r="K177" i="190"/>
  <c r="J133" i="190"/>
  <c r="J177" i="190"/>
  <c r="K600" i="190"/>
  <c r="H223" i="191" s="1"/>
  <c r="H221" i="191" s="1"/>
  <c r="F666" i="190"/>
  <c r="C242" i="191"/>
  <c r="K657" i="190"/>
  <c r="K653" i="190" s="1"/>
  <c r="C226" i="191"/>
  <c r="G221" i="191"/>
  <c r="J596" i="190"/>
  <c r="G211" i="191"/>
  <c r="J477" i="190"/>
  <c r="K569" i="190"/>
  <c r="C178" i="191"/>
  <c r="C167" i="191"/>
  <c r="K477" i="190"/>
  <c r="C124" i="191"/>
  <c r="G124" i="191"/>
  <c r="H178" i="191"/>
  <c r="K448" i="190"/>
  <c r="G178" i="191"/>
  <c r="G143" i="191"/>
  <c r="G150" i="191"/>
  <c r="H167" i="191"/>
  <c r="G133" i="191"/>
  <c r="K420" i="190"/>
  <c r="K401" i="190" s="1"/>
  <c r="J280" i="190"/>
  <c r="H149" i="191"/>
  <c r="K392" i="190"/>
  <c r="K379" i="190" s="1"/>
  <c r="K370" i="190"/>
  <c r="K351" i="190" s="1"/>
  <c r="F280" i="190"/>
  <c r="K342" i="190"/>
  <c r="H125" i="191" s="1"/>
  <c r="F63" i="190"/>
  <c r="G53" i="191"/>
  <c r="G63" i="191"/>
  <c r="G62" i="191" s="1"/>
  <c r="H53" i="191"/>
  <c r="J6" i="190"/>
  <c r="J5" i="190" s="1"/>
  <c r="C5" i="191"/>
  <c r="F5" i="190"/>
  <c r="K5" i="190"/>
  <c r="J666" i="190"/>
  <c r="H5" i="191"/>
  <c r="F476" i="190"/>
  <c r="G5" i="191"/>
  <c r="K666" i="190"/>
  <c r="E293" i="191" l="1"/>
  <c r="H291" i="191"/>
  <c r="F298" i="191"/>
  <c r="F293" i="191" s="1"/>
  <c r="D298" i="191"/>
  <c r="D293" i="191" s="1"/>
  <c r="C27" i="191"/>
  <c r="C106" i="191"/>
  <c r="H27" i="191"/>
  <c r="K326" i="190"/>
  <c r="G27" i="191"/>
  <c r="C177" i="191"/>
  <c r="G177" i="191"/>
  <c r="G106" i="191"/>
  <c r="J476" i="190"/>
  <c r="K596" i="190"/>
  <c r="J63" i="190"/>
  <c r="H244" i="191"/>
  <c r="H242" i="191" s="1"/>
  <c r="H212" i="191"/>
  <c r="H211" i="191" s="1"/>
  <c r="H177" i="191" s="1"/>
  <c r="K568" i="190"/>
  <c r="K476" i="190" s="1"/>
  <c r="H157" i="191"/>
  <c r="H150" i="191" s="1"/>
  <c r="H148" i="191"/>
  <c r="H143" i="191" s="1"/>
  <c r="H140" i="191"/>
  <c r="H133" i="191" s="1"/>
  <c r="H130" i="191"/>
  <c r="H124" i="191" s="1"/>
  <c r="K63" i="190"/>
  <c r="B156" i="110"/>
  <c r="B155" i="110"/>
  <c r="B154" i="110"/>
  <c r="B153" i="110"/>
  <c r="B152" i="110"/>
  <c r="B151" i="110"/>
  <c r="B150" i="110"/>
  <c r="B149" i="110"/>
  <c r="B148" i="110"/>
  <c r="G293" i="191" l="1"/>
  <c r="H293" i="191" s="1"/>
  <c r="E290" i="191"/>
  <c r="E247" i="191" s="1"/>
  <c r="G298" i="191"/>
  <c r="C298" i="191"/>
  <c r="C302" i="191" s="1"/>
  <c r="F294" i="191" s="1"/>
  <c r="C296" i="191"/>
  <c r="B17" i="188" s="1"/>
  <c r="H106" i="191"/>
  <c r="K280" i="190"/>
  <c r="B158" i="110"/>
  <c r="B157" i="110" s="1"/>
  <c r="A158" i="110"/>
  <c r="A157" i="110" s="1"/>
  <c r="A156" i="110"/>
  <c r="A155" i="110"/>
  <c r="A154" i="110"/>
  <c r="A153" i="110"/>
  <c r="A152" i="110"/>
  <c r="A151" i="110"/>
  <c r="A150" i="110"/>
  <c r="A149" i="110"/>
  <c r="A148" i="110"/>
  <c r="E300" i="191" l="1"/>
  <c r="E302" i="191" s="1"/>
  <c r="E296" i="191"/>
  <c r="G292" i="191"/>
  <c r="H292" i="191" s="1"/>
  <c r="D290" i="191"/>
  <c r="D247" i="191" s="1"/>
  <c r="D300" i="191" s="1"/>
  <c r="F290" i="191"/>
  <c r="F247" i="191" s="1"/>
  <c r="G294" i="191"/>
  <c r="B143" i="110"/>
  <c r="B142" i="110"/>
  <c r="B141" i="110"/>
  <c r="B140" i="110"/>
  <c r="D302" i="191" l="1"/>
  <c r="D296" i="191"/>
  <c r="F300" i="191"/>
  <c r="F302" i="191" s="1"/>
  <c r="F296" i="191"/>
  <c r="H294" i="191"/>
  <c r="H290" i="191" s="1"/>
  <c r="H247" i="191" s="1"/>
  <c r="H296" i="191" s="1"/>
  <c r="G290" i="191"/>
  <c r="G247" i="191" s="1"/>
  <c r="A144" i="110"/>
  <c r="A143" i="110"/>
  <c r="A142" i="110"/>
  <c r="A141" i="110"/>
  <c r="A140" i="110"/>
  <c r="B139" i="110"/>
  <c r="B138" i="110"/>
  <c r="G300" i="191" l="1"/>
  <c r="G302" i="191" s="1"/>
  <c r="G296" i="191"/>
  <c r="B19" i="188" s="1"/>
  <c r="B119" i="110"/>
  <c r="B113" i="110" l="1"/>
  <c r="A139" i="110" l="1"/>
  <c r="A138" i="110"/>
  <c r="B135" i="110" l="1"/>
  <c r="B134" i="110"/>
  <c r="B133" i="110"/>
  <c r="B132" i="110"/>
  <c r="B131" i="110"/>
  <c r="B130" i="110"/>
  <c r="B129" i="110"/>
  <c r="B128" i="110"/>
  <c r="B127" i="110"/>
  <c r="B120" i="110"/>
  <c r="A135" i="110" l="1"/>
  <c r="A134" i="110"/>
  <c r="A133" i="110"/>
  <c r="A132" i="110"/>
  <c r="A131" i="110"/>
  <c r="A130" i="110"/>
  <c r="A129" i="110"/>
  <c r="A128" i="110"/>
  <c r="A127" i="110"/>
  <c r="A120" i="110"/>
  <c r="A119" i="110"/>
  <c r="B117" i="110" l="1"/>
  <c r="B116" i="110"/>
  <c r="B115" i="110"/>
  <c r="B114" i="110"/>
  <c r="A117" i="110"/>
  <c r="A116" i="110"/>
  <c r="A115" i="110"/>
  <c r="A114" i="110"/>
  <c r="A113" i="110"/>
  <c r="B111" i="110" l="1"/>
  <c r="B110" i="110"/>
  <c r="B109" i="110"/>
  <c r="B108" i="110"/>
  <c r="B107" i="110"/>
  <c r="A111" i="110" l="1"/>
  <c r="A110" i="110"/>
  <c r="A109" i="110"/>
  <c r="A108" i="110"/>
  <c r="A107" i="110"/>
  <c r="B81" i="110" l="1"/>
  <c r="A81" i="110" l="1"/>
  <c r="B77" i="110" l="1"/>
  <c r="B71" i="110"/>
  <c r="B68" i="110"/>
  <c r="B67" i="110"/>
  <c r="B62" i="110"/>
  <c r="B58" i="110"/>
  <c r="B10" i="110"/>
  <c r="A77" i="110"/>
  <c r="A71" i="110"/>
  <c r="A68" i="110"/>
  <c r="A67" i="110"/>
  <c r="A62" i="110"/>
  <c r="A58" i="110"/>
  <c r="A52" i="110"/>
  <c r="A48" i="110"/>
  <c r="A44" i="110"/>
  <c r="A34" i="110"/>
  <c r="A10" i="110"/>
  <c r="B9" i="110" l="1"/>
  <c r="B8" i="110"/>
  <c r="A9" i="110" l="1"/>
  <c r="A8" i="110"/>
  <c r="A7" i="110"/>
  <c r="A6" i="110" l="1"/>
  <c r="A5" i="110" l="1"/>
  <c r="G759" i="189" l="1"/>
  <c r="D134" i="110" s="1"/>
  <c r="F759" i="189"/>
  <c r="C134" i="110" s="1"/>
  <c r="G753" i="189"/>
  <c r="D133" i="110" s="1"/>
  <c r="F753" i="189"/>
  <c r="C133" i="110" s="1"/>
  <c r="G747" i="189"/>
  <c r="D132" i="110" s="1"/>
  <c r="F747" i="189"/>
  <c r="C132" i="110" s="1"/>
  <c r="D131" i="110" l="1"/>
  <c r="D135" i="110"/>
  <c r="C131" i="110"/>
  <c r="C135" i="110"/>
  <c r="D130" i="110"/>
  <c r="C130" i="110"/>
  <c r="G722" i="189"/>
  <c r="F722" i="189"/>
  <c r="G716" i="189"/>
  <c r="F716" i="189"/>
  <c r="G715" i="189" l="1"/>
  <c r="D129" i="110" s="1"/>
  <c r="F715" i="189"/>
  <c r="C129" i="110" l="1"/>
  <c r="F665" i="189"/>
  <c r="C119" i="110" s="1"/>
  <c r="G940" i="189"/>
  <c r="D158" i="110" s="1"/>
  <c r="F940" i="189"/>
  <c r="C158" i="110" s="1"/>
  <c r="G916" i="189" l="1"/>
  <c r="D153" i="110" s="1"/>
  <c r="F916" i="189"/>
  <c r="C153" i="110" s="1"/>
  <c r="G934" i="189" l="1"/>
  <c r="D156" i="110" s="1"/>
  <c r="F934" i="189"/>
  <c r="C156" i="110" s="1"/>
  <c r="G928" i="189" l="1"/>
  <c r="D155" i="110" s="1"/>
  <c r="F928" i="189"/>
  <c r="C155" i="110" s="1"/>
  <c r="G922" i="189"/>
  <c r="D154" i="110" s="1"/>
  <c r="F922" i="189"/>
  <c r="C154" i="110" s="1"/>
  <c r="G910" i="189"/>
  <c r="D152" i="110" s="1"/>
  <c r="F910" i="189"/>
  <c r="C152" i="110" s="1"/>
  <c r="G904" i="189"/>
  <c r="D151" i="110" s="1"/>
  <c r="F904" i="189"/>
  <c r="C151" i="110" s="1"/>
  <c r="G898" i="189"/>
  <c r="D150" i="110" s="1"/>
  <c r="F898" i="189"/>
  <c r="C150" i="110" s="1"/>
  <c r="G892" i="189"/>
  <c r="F892" i="189"/>
  <c r="C149" i="110" l="1"/>
  <c r="F891" i="189"/>
  <c r="D149" i="110"/>
  <c r="G891" i="189"/>
  <c r="F147" i="110"/>
  <c r="G867" i="189"/>
  <c r="D144" i="110" s="1"/>
  <c r="F867" i="189"/>
  <c r="C144" i="110" s="1"/>
  <c r="G861" i="189"/>
  <c r="D143" i="110" s="1"/>
  <c r="F861" i="189"/>
  <c r="C143" i="110" s="1"/>
  <c r="G855" i="189"/>
  <c r="F855" i="189"/>
  <c r="D141" i="110"/>
  <c r="D142" i="110" l="1"/>
  <c r="F142" i="110" s="1"/>
  <c r="G835" i="189"/>
  <c r="D140" i="110" s="1"/>
  <c r="C142" i="110"/>
  <c r="F835" i="189"/>
  <c r="C140" i="110" s="1"/>
  <c r="F143" i="110"/>
  <c r="F144" i="110"/>
  <c r="C141" i="110"/>
  <c r="G829" i="189"/>
  <c r="F829" i="189"/>
  <c r="C139" i="110" l="1"/>
  <c r="F784" i="189"/>
  <c r="C136" i="110" s="1"/>
  <c r="D139" i="110"/>
  <c r="G784" i="189"/>
  <c r="D136" i="110" s="1"/>
  <c r="C138" i="110"/>
  <c r="D138" i="110"/>
  <c r="C128" i="110" l="1"/>
  <c r="D128" i="110"/>
  <c r="G703" i="189"/>
  <c r="C127" i="110"/>
  <c r="D120" i="110"/>
  <c r="C120" i="110"/>
  <c r="D127" i="110" l="1"/>
  <c r="G665" i="189"/>
  <c r="D119" i="110" s="1"/>
  <c r="G653" i="189"/>
  <c r="D117" i="110" s="1"/>
  <c r="F653" i="189"/>
  <c r="C117" i="110" s="1"/>
  <c r="G647" i="189" l="1"/>
  <c r="D116" i="110" s="1"/>
  <c r="F647" i="189"/>
  <c r="C116" i="110" s="1"/>
  <c r="G641" i="189"/>
  <c r="D115" i="110" s="1"/>
  <c r="F641" i="189"/>
  <c r="C115" i="110" s="1"/>
  <c r="G635" i="189" l="1"/>
  <c r="F635" i="189"/>
  <c r="F634" i="189" l="1"/>
  <c r="C114" i="110"/>
  <c r="C113" i="110" s="1"/>
  <c r="G634" i="189"/>
  <c r="D114" i="110"/>
  <c r="D113" i="110" s="1"/>
  <c r="G622" i="189"/>
  <c r="D111" i="110" s="1"/>
  <c r="F622" i="189"/>
  <c r="C111" i="110" s="1"/>
  <c r="G616" i="189"/>
  <c r="D110" i="110" s="1"/>
  <c r="F616" i="189"/>
  <c r="C110" i="110" s="1"/>
  <c r="G610" i="189"/>
  <c r="D109" i="110" s="1"/>
  <c r="F610" i="189"/>
  <c r="C109" i="110" s="1"/>
  <c r="G592" i="189"/>
  <c r="F592" i="189"/>
  <c r="G586" i="189"/>
  <c r="F586" i="189"/>
  <c r="F585" i="189" l="1"/>
  <c r="F584" i="189" s="1"/>
  <c r="G585" i="189"/>
  <c r="G584" i="189" s="1"/>
  <c r="G560" i="189"/>
  <c r="D103" i="110" s="1"/>
  <c r="F560" i="189"/>
  <c r="C103" i="110" s="1"/>
  <c r="C108" i="110" l="1"/>
  <c r="C107" i="110" s="1"/>
  <c r="D108" i="110"/>
  <c r="D107" i="110" s="1"/>
  <c r="G554" i="189"/>
  <c r="F554" i="189"/>
  <c r="G548" i="189"/>
  <c r="F548" i="189"/>
  <c r="G541" i="189"/>
  <c r="D101" i="110" s="1"/>
  <c r="F541" i="189"/>
  <c r="C101" i="110" s="1"/>
  <c r="G535" i="189"/>
  <c r="D100" i="110" s="1"/>
  <c r="F535" i="189"/>
  <c r="C100" i="110" s="1"/>
  <c r="F547" i="189" l="1"/>
  <c r="C102" i="110" s="1"/>
  <c r="G547" i="189"/>
  <c r="D102" i="110" s="1"/>
  <c r="G511" i="189"/>
  <c r="D96" i="110" s="1"/>
  <c r="F96" i="110" s="1"/>
  <c r="F511" i="189"/>
  <c r="C96" i="110" s="1"/>
  <c r="G505" i="189"/>
  <c r="D95" i="110" s="1"/>
  <c r="F95" i="110" s="1"/>
  <c r="F94" i="110" s="1"/>
  <c r="F505" i="189"/>
  <c r="C95" i="110" s="1"/>
  <c r="F504" i="189" l="1"/>
  <c r="C94" i="110" s="1"/>
  <c r="G504" i="189"/>
  <c r="D94" i="110" s="1"/>
  <c r="G473" i="189"/>
  <c r="F473" i="189"/>
  <c r="G467" i="189"/>
  <c r="D87" i="110" s="1"/>
  <c r="F87" i="110" s="1"/>
  <c r="F467" i="189"/>
  <c r="C87" i="110" s="1"/>
  <c r="G466" i="189" l="1"/>
  <c r="D86" i="110" s="1"/>
  <c r="D88" i="110"/>
  <c r="F88" i="110" s="1"/>
  <c r="F86" i="110" s="1"/>
  <c r="F466" i="189"/>
  <c r="C86" i="110" s="1"/>
  <c r="C88" i="110"/>
  <c r="G447" i="189"/>
  <c r="F447" i="189"/>
  <c r="G441" i="189"/>
  <c r="F441" i="189"/>
  <c r="G434" i="189"/>
  <c r="F434" i="189"/>
  <c r="G428" i="189"/>
  <c r="F428" i="189"/>
  <c r="G427" i="189" l="1"/>
  <c r="D83" i="110" s="1"/>
  <c r="F427" i="189"/>
  <c r="C83" i="110" s="1"/>
  <c r="G440" i="189"/>
  <c r="D84" i="110" s="1"/>
  <c r="F440" i="189"/>
  <c r="C84" i="110" s="1"/>
  <c r="G421" i="189"/>
  <c r="F421" i="189"/>
  <c r="G415" i="189"/>
  <c r="F415" i="189"/>
  <c r="G409" i="189" l="1"/>
  <c r="F409" i="189"/>
  <c r="F403" i="189"/>
  <c r="G403" i="189"/>
  <c r="F402" i="189" l="1"/>
  <c r="F401" i="189" s="1"/>
  <c r="C81" i="110" s="1"/>
  <c r="G402" i="189"/>
  <c r="G401" i="189" s="1"/>
  <c r="D81" i="110" s="1"/>
  <c r="D77" i="110"/>
  <c r="C77" i="110"/>
  <c r="D82" i="110" l="1"/>
  <c r="C82" i="110"/>
  <c r="D71" i="110"/>
  <c r="C71" i="110"/>
  <c r="D68" i="110"/>
  <c r="C68" i="110"/>
  <c r="G332" i="189"/>
  <c r="D67" i="110" s="1"/>
  <c r="F332" i="189"/>
  <c r="C67" i="110" s="1"/>
  <c r="D62" i="110"/>
  <c r="C62" i="110"/>
  <c r="D58" i="110"/>
  <c r="C58" i="110"/>
  <c r="G264" i="189"/>
  <c r="D54" i="110" s="1"/>
  <c r="F54" i="110" s="1"/>
  <c r="F264" i="189"/>
  <c r="C54" i="110" s="1"/>
  <c r="G258" i="189"/>
  <c r="D53" i="110" s="1"/>
  <c r="F53" i="110" s="1"/>
  <c r="F52" i="110" s="1"/>
  <c r="F258" i="189"/>
  <c r="G245" i="189"/>
  <c r="F245" i="189"/>
  <c r="C50" i="110" s="1"/>
  <c r="D49" i="110"/>
  <c r="F49" i="110" s="1"/>
  <c r="F239" i="189"/>
  <c r="D50" i="110" l="1"/>
  <c r="F50" i="110" s="1"/>
  <c r="F48" i="110" s="1"/>
  <c r="G238" i="189"/>
  <c r="F238" i="189"/>
  <c r="C49" i="110"/>
  <c r="C53" i="110"/>
  <c r="F257" i="189"/>
  <c r="G257" i="189"/>
  <c r="D48" i="110" s="1"/>
  <c r="F67" i="110"/>
  <c r="D10" i="110"/>
  <c r="C10" i="110"/>
  <c r="D44" i="110"/>
  <c r="C44" i="110"/>
  <c r="D34" i="110"/>
  <c r="C34" i="110"/>
  <c r="C48" i="110" l="1"/>
  <c r="D52" i="110"/>
  <c r="C52" i="110"/>
  <c r="G19" i="189" l="1"/>
  <c r="D9" i="110" s="1"/>
  <c r="G13" i="189"/>
  <c r="D8" i="110" s="1"/>
  <c r="F19" i="189"/>
  <c r="C9" i="110" s="1"/>
  <c r="F13" i="189"/>
  <c r="C8" i="110" s="1"/>
  <c r="F8" i="110" l="1"/>
  <c r="G12" i="189"/>
  <c r="G5" i="189" s="1"/>
  <c r="D5" i="110" s="1"/>
  <c r="F12" i="189"/>
  <c r="F5" i="189" s="1"/>
  <c r="C5" i="110" s="1"/>
  <c r="F9" i="110"/>
  <c r="F7" i="110" l="1"/>
  <c r="F5" i="110" s="1"/>
  <c r="D7" i="110"/>
  <c r="C7" i="110"/>
  <c r="B49" i="188" l="1"/>
  <c r="B47" i="188"/>
  <c r="A169" i="110" l="1"/>
  <c r="A168" i="110"/>
  <c r="A167" i="110"/>
  <c r="A166" i="110"/>
  <c r="A165" i="110"/>
  <c r="A164" i="110"/>
  <c r="A163" i="110"/>
  <c r="A162" i="110"/>
  <c r="A161" i="110"/>
  <c r="F141" i="110" l="1"/>
  <c r="F139" i="110"/>
  <c r="F138" i="110"/>
  <c r="F137" i="110"/>
  <c r="F135" i="110"/>
  <c r="F134" i="110"/>
  <c r="F133" i="110"/>
  <c r="F132" i="110"/>
  <c r="F131" i="110"/>
  <c r="F130" i="110"/>
  <c r="F129" i="110"/>
  <c r="F128" i="110"/>
  <c r="F127" i="110"/>
  <c r="F117" i="110"/>
  <c r="F116" i="110"/>
  <c r="F115" i="110"/>
  <c r="F114" i="110"/>
  <c r="F111" i="110"/>
  <c r="F110" i="110"/>
  <c r="F109" i="110"/>
  <c r="F108" i="110"/>
  <c r="F107" i="110" s="1"/>
  <c r="E169" i="110"/>
  <c r="E174" i="110" s="1"/>
  <c r="F169" i="110"/>
  <c r="F168" i="110"/>
  <c r="E172" i="110"/>
  <c r="F136" i="110" l="1"/>
  <c r="F119" i="110"/>
  <c r="F113" i="110"/>
  <c r="F103" i="110" l="1"/>
  <c r="F102" i="110" l="1"/>
  <c r="F101" i="110"/>
  <c r="F100" i="110" l="1"/>
  <c r="F85" i="110" l="1"/>
  <c r="F83" i="110" l="1"/>
  <c r="F82" i="110"/>
  <c r="B169" i="110" l="1"/>
  <c r="B168" i="110"/>
  <c r="B167" i="110"/>
  <c r="B166" i="110"/>
  <c r="E136" i="110" l="1"/>
  <c r="D166" i="110"/>
  <c r="C166" i="110"/>
  <c r="B165" i="110"/>
  <c r="B164" i="110"/>
  <c r="B163" i="110"/>
  <c r="B162" i="110"/>
  <c r="B161" i="110"/>
  <c r="E166" i="110" l="1"/>
  <c r="F166" i="110"/>
  <c r="E140" i="110"/>
  <c r="E167" i="110" l="1"/>
  <c r="F140" i="110"/>
  <c r="C167" i="110"/>
  <c r="F167" i="110" l="1"/>
  <c r="D167" i="110"/>
  <c r="C157" i="110" l="1"/>
  <c r="F172" i="110"/>
  <c r="D148" i="110"/>
  <c r="D168" i="110" s="1"/>
  <c r="C148" i="110"/>
  <c r="C168" i="110" l="1"/>
  <c r="C172" i="110" s="1"/>
  <c r="F174" i="110"/>
  <c r="C169" i="110"/>
  <c r="C174" i="110" s="1"/>
  <c r="D157" i="110"/>
  <c r="D169" i="110" s="1"/>
  <c r="D172" i="110" l="1"/>
  <c r="D174" i="110"/>
  <c r="D8" i="10" l="1"/>
  <c r="B29" i="188"/>
  <c r="D7" i="10"/>
  <c r="B27" i="188"/>
  <c r="E165" i="110"/>
  <c r="F164" i="110"/>
  <c r="E164" i="110"/>
  <c r="D164" i="110"/>
  <c r="C164" i="110"/>
  <c r="E163" i="110"/>
  <c r="E161" i="110" l="1"/>
  <c r="C161" i="110"/>
  <c r="C165" i="110" l="1"/>
  <c r="F165" i="110" l="1"/>
  <c r="D165" i="110"/>
  <c r="C163" i="110" l="1"/>
  <c r="D163" i="110"/>
  <c r="F163" i="110" l="1"/>
  <c r="F161" i="110"/>
  <c r="D161" i="110"/>
  <c r="E162" i="110" l="1"/>
  <c r="E170" i="110" s="1"/>
  <c r="C162" i="110"/>
  <c r="C170" i="110" s="1"/>
  <c r="F84" i="110"/>
  <c r="F81" i="110" s="1"/>
  <c r="F162" i="110" l="1"/>
  <c r="F170" i="110" s="1"/>
  <c r="D162" i="110"/>
  <c r="D170" i="110" s="1"/>
  <c r="D6" i="10" s="1"/>
  <c r="E11" i="10" l="1"/>
  <c r="E5" i="10"/>
  <c r="E8" i="10"/>
  <c r="E7" i="10"/>
  <c r="D9" i="10"/>
  <c r="E9" i="10" s="1"/>
  <c r="B25" i="188"/>
  <c r="B41" i="188" l="1"/>
  <c r="B31" i="188"/>
  <c r="B45" i="188"/>
  <c r="B43" i="188"/>
  <c r="D10" i="10"/>
  <c r="E10" i="10" s="1"/>
  <c r="B21" i="188" l="1"/>
</calcChain>
</file>

<file path=xl/sharedStrings.xml><?xml version="1.0" encoding="utf-8"?>
<sst xmlns="http://schemas.openxmlformats.org/spreadsheetml/2006/main" count="2378" uniqueCount="981">
  <si>
    <t>Ebene</t>
  </si>
  <si>
    <t>Anmerkung</t>
  </si>
  <si>
    <t>2.03</t>
  </si>
  <si>
    <t>2.01</t>
  </si>
  <si>
    <t>2.05</t>
  </si>
  <si>
    <t>2.07</t>
  </si>
  <si>
    <t>Bezeichnung</t>
  </si>
  <si>
    <t>VF</t>
  </si>
  <si>
    <t>TF</t>
  </si>
  <si>
    <t>NRF</t>
  </si>
  <si>
    <t>KGF</t>
  </si>
  <si>
    <t>DIN 277</t>
  </si>
  <si>
    <t>Grundfläche</t>
  </si>
  <si>
    <t>v.H.</t>
  </si>
  <si>
    <t>BGF ®</t>
  </si>
  <si>
    <t>BGF (S)</t>
  </si>
  <si>
    <t>BRI ®</t>
  </si>
  <si>
    <t>BRI (S)</t>
  </si>
  <si>
    <t>Technikfläche</t>
  </si>
  <si>
    <t>Verkehrsfläche</t>
  </si>
  <si>
    <t>Netto-Raumfläche</t>
  </si>
  <si>
    <t>Konstruktions-Grundfläche</t>
  </si>
  <si>
    <t>Brutto Grundfläche Regelfall</t>
  </si>
  <si>
    <t>Brutto Grundfläche Sonderfall</t>
  </si>
  <si>
    <t>Brutto Rauminhalt Regelfall</t>
  </si>
  <si>
    <t>Brutto Rauminhalt Sonderfall</t>
  </si>
  <si>
    <t>+</t>
  </si>
  <si>
    <t>=</t>
  </si>
  <si>
    <t>Raum</t>
  </si>
  <si>
    <t>1.04</t>
  </si>
  <si>
    <t>1.05</t>
  </si>
  <si>
    <t>1.06</t>
  </si>
  <si>
    <t>1.07</t>
  </si>
  <si>
    <t>1.08</t>
  </si>
  <si>
    <t>1.09</t>
  </si>
  <si>
    <t>1.10</t>
  </si>
  <si>
    <t>Bauteil</t>
  </si>
  <si>
    <t>2.09</t>
  </si>
  <si>
    <t>3.01</t>
  </si>
  <si>
    <t>3.02</t>
  </si>
  <si>
    <t>3.03</t>
  </si>
  <si>
    <t>4.01</t>
  </si>
  <si>
    <t>4.02</t>
  </si>
  <si>
    <t>4.03</t>
  </si>
  <si>
    <t>4.04</t>
  </si>
  <si>
    <t>5.01</t>
  </si>
  <si>
    <t>5.02</t>
  </si>
  <si>
    <t>5.04</t>
  </si>
  <si>
    <t>5.05</t>
  </si>
  <si>
    <t>5.07</t>
  </si>
  <si>
    <t>5.08</t>
  </si>
  <si>
    <t>5.09</t>
  </si>
  <si>
    <t>7.01</t>
  </si>
  <si>
    <t>Endoskopie</t>
  </si>
  <si>
    <t>Entbindung</t>
  </si>
  <si>
    <t>Allgemeinpflege</t>
  </si>
  <si>
    <t>3.00</t>
  </si>
  <si>
    <t>Personalspeisenversorgung</t>
  </si>
  <si>
    <t>Sterilgutversorgung</t>
  </si>
  <si>
    <t>Bettenaufbereitung</t>
  </si>
  <si>
    <t>Speisenversorgung</t>
  </si>
  <si>
    <t>Transportdienst</t>
  </si>
  <si>
    <t>7.00</t>
  </si>
  <si>
    <t>5.00</t>
  </si>
  <si>
    <t>4.00</t>
  </si>
  <si>
    <t>2.00</t>
  </si>
  <si>
    <t>1.00</t>
  </si>
  <si>
    <t>8.00</t>
  </si>
  <si>
    <t>9.00</t>
  </si>
  <si>
    <t>Verkehrsflächen</t>
  </si>
  <si>
    <t>Intensivmedizin</t>
  </si>
  <si>
    <t>Pflege psychisch Kranker</t>
  </si>
  <si>
    <t>1.01</t>
  </si>
  <si>
    <t>1.02</t>
  </si>
  <si>
    <t>1.03</t>
  </si>
  <si>
    <t>Arztdienst</t>
  </si>
  <si>
    <t>Laboratoriumsmedizin</t>
  </si>
  <si>
    <t>Nuklearmedizin</t>
  </si>
  <si>
    <t>Strahlentherapie</t>
  </si>
  <si>
    <t>1.11</t>
  </si>
  <si>
    <t>1.12</t>
  </si>
  <si>
    <t>2.02</t>
  </si>
  <si>
    <t>2.10</t>
  </si>
  <si>
    <t>Pflege</t>
  </si>
  <si>
    <t>2.04</t>
  </si>
  <si>
    <t>Dialyse</t>
  </si>
  <si>
    <t>2.06</t>
  </si>
  <si>
    <t>2.08</t>
  </si>
  <si>
    <t>Aufnahmepflege</t>
  </si>
  <si>
    <t>Tagesklinik</t>
  </si>
  <si>
    <t>2.11</t>
  </si>
  <si>
    <t>Personalumkleiden</t>
  </si>
  <si>
    <t>3.04</t>
  </si>
  <si>
    <t>Ver- und Entsorgung</t>
  </si>
  <si>
    <t>Arzneimittelversorgung</t>
  </si>
  <si>
    <t>Geräteversorgung</t>
  </si>
  <si>
    <t>Wäscheversorgung</t>
  </si>
  <si>
    <t>Wartung und Reparatur</t>
  </si>
  <si>
    <t>5.03</t>
  </si>
  <si>
    <t>5.06</t>
  </si>
  <si>
    <t>5.10</t>
  </si>
  <si>
    <t>Reinigungsdienst</t>
  </si>
  <si>
    <t>6.00</t>
  </si>
  <si>
    <t>Forschung</t>
  </si>
  <si>
    <t>Lehre</t>
  </si>
  <si>
    <t>6.01</t>
  </si>
  <si>
    <t>6.02</t>
  </si>
  <si>
    <t>6.03</t>
  </si>
  <si>
    <t>Rettungsdienst</t>
  </si>
  <si>
    <t>7.02</t>
  </si>
  <si>
    <t>Abwasser- Wasser- und Gasanlagen</t>
  </si>
  <si>
    <t>8.01</t>
  </si>
  <si>
    <t>8.02</t>
  </si>
  <si>
    <t>8.03</t>
  </si>
  <si>
    <t>8.04</t>
  </si>
  <si>
    <t>8.05</t>
  </si>
  <si>
    <t>8.06</t>
  </si>
  <si>
    <t>8.07</t>
  </si>
  <si>
    <t>8.08</t>
  </si>
  <si>
    <t>Wärmeversorgungsanlagen</t>
  </si>
  <si>
    <t>Lufttechnische Anlagen</t>
  </si>
  <si>
    <t>Starkstromanlagen</t>
  </si>
  <si>
    <t>Fernmelde- und Informationstechnische Anlagen</t>
  </si>
  <si>
    <t>Förderanlagen</t>
  </si>
  <si>
    <t>Nutzungsspezifische Anlagen</t>
  </si>
  <si>
    <t>Gebäudeautomation</t>
  </si>
  <si>
    <t>Fläche</t>
  </si>
  <si>
    <t>Zusammenstellung nach Funktionsbereichen</t>
  </si>
  <si>
    <t>(m²)</t>
  </si>
  <si>
    <t>Überfläche</t>
  </si>
  <si>
    <t xml:space="preserve">geprüft </t>
  </si>
  <si>
    <t>Gebäude</t>
  </si>
  <si>
    <t>-</t>
  </si>
  <si>
    <t>Nr.</t>
  </si>
  <si>
    <t>Betten</t>
  </si>
  <si>
    <t>Kennwerte</t>
  </si>
  <si>
    <t>BGF/NUF</t>
  </si>
  <si>
    <t>Ort</t>
  </si>
  <si>
    <t>Maßnahme</t>
  </si>
  <si>
    <t>Datum Förderantrag</t>
  </si>
  <si>
    <t>Projektdatenblatt</t>
  </si>
  <si>
    <t>beantragt</t>
  </si>
  <si>
    <t>angemessen</t>
  </si>
  <si>
    <t>angemessen und flächenbereinigt</t>
  </si>
  <si>
    <t>AZ</t>
  </si>
  <si>
    <t>Auftraggeber (RP/SM)</t>
  </si>
  <si>
    <t xml:space="preserve">€ (beantragt)/NUF </t>
  </si>
  <si>
    <t xml:space="preserve">€ (angemessen)/NUF </t>
  </si>
  <si>
    <t>NUF (Nutzungsfläche geprüft)</t>
  </si>
  <si>
    <t>€ (beantragt)/Bett</t>
  </si>
  <si>
    <t>€ (angemessen)/Bett</t>
  </si>
  <si>
    <t>1.02.01</t>
  </si>
  <si>
    <t>1.02.02</t>
  </si>
  <si>
    <t>Allgemeinmedizin</t>
  </si>
  <si>
    <t>Anästhesiologie</t>
  </si>
  <si>
    <t>Augenheilkunde</t>
  </si>
  <si>
    <t>1.01.01</t>
  </si>
  <si>
    <t>Station 1</t>
  </si>
  <si>
    <t>2.01.01</t>
  </si>
  <si>
    <t>Station 2</t>
  </si>
  <si>
    <t>2.01.02</t>
  </si>
  <si>
    <t>Chirurgie</t>
  </si>
  <si>
    <t>Haut- und Geschlechtskrankheiten</t>
  </si>
  <si>
    <t>Innere Medizin</t>
  </si>
  <si>
    <t>Neurochirurgie</t>
  </si>
  <si>
    <t>Neurologie</t>
  </si>
  <si>
    <t>Orthopädie</t>
  </si>
  <si>
    <t>Pathologie</t>
  </si>
  <si>
    <t>Physikalische und Rehabilitative Medizin</t>
  </si>
  <si>
    <t>Urologie</t>
  </si>
  <si>
    <t>Prosektur/Pathologie</t>
  </si>
  <si>
    <t>1.06.01</t>
  </si>
  <si>
    <t>Prosektur</t>
  </si>
  <si>
    <t>1.06.02</t>
  </si>
  <si>
    <t>1.07.01</t>
  </si>
  <si>
    <t>Röntgendiagnostik</t>
  </si>
  <si>
    <t>1.07.02</t>
  </si>
  <si>
    <t>Nuklearmedizinische Diagnostik</t>
  </si>
  <si>
    <t>Operation</t>
  </si>
  <si>
    <t>Nuklearmedizinische Therapie</t>
  </si>
  <si>
    <t>1.13</t>
  </si>
  <si>
    <t>Ergotherapie</t>
  </si>
  <si>
    <t>2.01.03</t>
  </si>
  <si>
    <t>Station 3</t>
  </si>
  <si>
    <t>2.01.04</t>
  </si>
  <si>
    <t>Station xxx</t>
  </si>
  <si>
    <t>2.02.01</t>
  </si>
  <si>
    <t>2.02.02</t>
  </si>
  <si>
    <t>2.03.01</t>
  </si>
  <si>
    <t>2.03.02</t>
  </si>
  <si>
    <t>2.05.01</t>
  </si>
  <si>
    <t>2.05.02</t>
  </si>
  <si>
    <t>2.07.01</t>
  </si>
  <si>
    <t>2.07.02</t>
  </si>
  <si>
    <t>Pflege  Nuklearmedizin</t>
  </si>
  <si>
    <t>Pflege  Geriatrie</t>
  </si>
  <si>
    <t>2.10.01</t>
  </si>
  <si>
    <t>2.10.02</t>
  </si>
  <si>
    <t>3.01.01</t>
  </si>
  <si>
    <t>3.01.02</t>
  </si>
  <si>
    <t>Geräteaufbereitung</t>
  </si>
  <si>
    <t>Medizinisch-Technisches Servicezentrum</t>
  </si>
  <si>
    <t>Forschung und Lehre</t>
  </si>
  <si>
    <t>7.03</t>
  </si>
  <si>
    <t>7.04</t>
  </si>
  <si>
    <t>Betriebstechnische Anlagen</t>
  </si>
  <si>
    <t>5.04.01</t>
  </si>
  <si>
    <t>5.04.02</t>
  </si>
  <si>
    <t>Zentrale Bettenaufbereitung</t>
  </si>
  <si>
    <t>Dezentrale Bettenaufbereitung</t>
  </si>
  <si>
    <t>abgestimmt</t>
  </si>
  <si>
    <t>Baufachliche Prüfung</t>
  </si>
  <si>
    <t>Differenz</t>
  </si>
  <si>
    <t>Kurzfristig</t>
  </si>
  <si>
    <t>nicht förderfähig</t>
  </si>
  <si>
    <t>gemindert</t>
  </si>
  <si>
    <t>KG</t>
  </si>
  <si>
    <t>Text</t>
  </si>
  <si>
    <t>Menge</t>
  </si>
  <si>
    <t>ME</t>
  </si>
  <si>
    <t>D</t>
  </si>
  <si>
    <t>Herrichten</t>
  </si>
  <si>
    <t>Sicherungsmaßnahmen</t>
  </si>
  <si>
    <t>211p</t>
  </si>
  <si>
    <t>Abbruchmaßnahmen</t>
  </si>
  <si>
    <t>212p</t>
  </si>
  <si>
    <t>Altlastenbeseitigung</t>
  </si>
  <si>
    <t>213p</t>
  </si>
  <si>
    <t>Herrichten der Geländeoberfläche</t>
  </si>
  <si>
    <t>214p</t>
  </si>
  <si>
    <t>Herrichten, sonstiges</t>
  </si>
  <si>
    <t>219p</t>
  </si>
  <si>
    <t>Öffentliche Erschließung</t>
  </si>
  <si>
    <t>Abwasserentsorgung</t>
  </si>
  <si>
    <t>221p</t>
  </si>
  <si>
    <t>Wasserversorgung</t>
  </si>
  <si>
    <t>222p</t>
  </si>
  <si>
    <t>Gasversorgung</t>
  </si>
  <si>
    <t>223p</t>
  </si>
  <si>
    <t>Fernwärmeversorgung</t>
  </si>
  <si>
    <t>224p</t>
  </si>
  <si>
    <t>Stromversorgung</t>
  </si>
  <si>
    <t>225p</t>
  </si>
  <si>
    <t>Telekommunikation</t>
  </si>
  <si>
    <t>226p</t>
  </si>
  <si>
    <t>Verkehrserschließung</t>
  </si>
  <si>
    <t>227p</t>
  </si>
  <si>
    <t>Abfallentsorgung</t>
  </si>
  <si>
    <t>228p</t>
  </si>
  <si>
    <t>Öffentliche Erschließung,</t>
  </si>
  <si>
    <t>229p</t>
  </si>
  <si>
    <t>250</t>
  </si>
  <si>
    <t>Übergangsmaßnahmen</t>
  </si>
  <si>
    <t>Provisorien</t>
  </si>
  <si>
    <t>251p</t>
  </si>
  <si>
    <t>Auslagerungen</t>
  </si>
  <si>
    <t>252p</t>
  </si>
  <si>
    <t>Bauwerk - Baukonstruktionen</t>
  </si>
  <si>
    <t>310</t>
  </si>
  <si>
    <t>Baugrube</t>
  </si>
  <si>
    <t>Baugrubenherstellung</t>
  </si>
  <si>
    <t>311p</t>
  </si>
  <si>
    <t>Baugrubenumschließung</t>
  </si>
  <si>
    <t>312p</t>
  </si>
  <si>
    <t>Wasserhaltung</t>
  </si>
  <si>
    <t>313p</t>
  </si>
  <si>
    <t>Baugrube, sonstiges</t>
  </si>
  <si>
    <t>319p</t>
  </si>
  <si>
    <t>320</t>
  </si>
  <si>
    <t>Gründung</t>
  </si>
  <si>
    <t>Baugrundverbesserung</t>
  </si>
  <si>
    <t>321p</t>
  </si>
  <si>
    <t>Flachgründungen</t>
  </si>
  <si>
    <t>322p</t>
  </si>
  <si>
    <t>Tiefgründungen</t>
  </si>
  <si>
    <t>323p</t>
  </si>
  <si>
    <t>Unterböden und Bodenplatten</t>
  </si>
  <si>
    <t>324p</t>
  </si>
  <si>
    <t>Bodenbeläge</t>
  </si>
  <si>
    <t>325p</t>
  </si>
  <si>
    <t>Bauwerksabdichtungen</t>
  </si>
  <si>
    <t>326p</t>
  </si>
  <si>
    <t>Dränagen</t>
  </si>
  <si>
    <t>327p</t>
  </si>
  <si>
    <t>Gründung, sonstiges</t>
  </si>
  <si>
    <t>329p</t>
  </si>
  <si>
    <t>Außenwände</t>
  </si>
  <si>
    <t>Tragende Aussenwände</t>
  </si>
  <si>
    <t>331p</t>
  </si>
  <si>
    <t>Nichttragende Außenwände</t>
  </si>
  <si>
    <t>332p</t>
  </si>
  <si>
    <t>Außenstützen</t>
  </si>
  <si>
    <t>333p</t>
  </si>
  <si>
    <t>Außentüren und -fenster</t>
  </si>
  <si>
    <t>334p</t>
  </si>
  <si>
    <t>Außenwandbekleidungen außen</t>
  </si>
  <si>
    <t>335p</t>
  </si>
  <si>
    <t>Außenwandbekleidungen innen</t>
  </si>
  <si>
    <t>336p</t>
  </si>
  <si>
    <t>Elementierte Aussenwände</t>
  </si>
  <si>
    <t>337p</t>
  </si>
  <si>
    <t>338p</t>
  </si>
  <si>
    <t>Außenwände sonstiges</t>
  </si>
  <si>
    <t>339p</t>
  </si>
  <si>
    <t>Innenwände</t>
  </si>
  <si>
    <t>Tragende Innenwände</t>
  </si>
  <si>
    <t>341p</t>
  </si>
  <si>
    <t>Nichttragende Innenwände</t>
  </si>
  <si>
    <t>342p</t>
  </si>
  <si>
    <t>Innenstützen</t>
  </si>
  <si>
    <t>343p</t>
  </si>
  <si>
    <t>Innentüren und -fenster</t>
  </si>
  <si>
    <t>344p</t>
  </si>
  <si>
    <t>Innenwandbekleidungen</t>
  </si>
  <si>
    <t>345p</t>
  </si>
  <si>
    <t>Elementierte Innenwände</t>
  </si>
  <si>
    <t>346p</t>
  </si>
  <si>
    <t>Innenwände, sonstiges</t>
  </si>
  <si>
    <t>349p</t>
  </si>
  <si>
    <t>Decken</t>
  </si>
  <si>
    <t>Deckenkonstruktionen</t>
  </si>
  <si>
    <t>351p</t>
  </si>
  <si>
    <t>Deckenbeläge</t>
  </si>
  <si>
    <t>352p</t>
  </si>
  <si>
    <t>Deckenbekleidungen</t>
  </si>
  <si>
    <t>353p</t>
  </si>
  <si>
    <t>Decken, sonstiges</t>
  </si>
  <si>
    <t>359p</t>
  </si>
  <si>
    <t>360</t>
  </si>
  <si>
    <t>Dächer</t>
  </si>
  <si>
    <t>Dachkonstruktionen</t>
  </si>
  <si>
    <t>361p</t>
  </si>
  <si>
    <t>362p</t>
  </si>
  <si>
    <t>Dachbeläge</t>
  </si>
  <si>
    <t>363p</t>
  </si>
  <si>
    <t>Dachbekleidungen</t>
  </si>
  <si>
    <t>364p</t>
  </si>
  <si>
    <t>Dächer, sonstiges</t>
  </si>
  <si>
    <t>369p</t>
  </si>
  <si>
    <t>Baukonstruktive Einbauten</t>
  </si>
  <si>
    <t>Allgemeine Einbauten</t>
  </si>
  <si>
    <t>371p</t>
  </si>
  <si>
    <t>Besondere Einbauten</t>
  </si>
  <si>
    <t>372p</t>
  </si>
  <si>
    <t>Baukonstruktive Einbauten, sonstiges</t>
  </si>
  <si>
    <t>379p</t>
  </si>
  <si>
    <t>Sonstige Massnahmen für Baukonstruktionen</t>
  </si>
  <si>
    <t>Baustelleneinrichtung</t>
  </si>
  <si>
    <t>391p</t>
  </si>
  <si>
    <t>Gerüste</t>
  </si>
  <si>
    <t>392p</t>
  </si>
  <si>
    <t>393p</t>
  </si>
  <si>
    <t>394p</t>
  </si>
  <si>
    <t>Instandsetzungen</t>
  </si>
  <si>
    <t>395p</t>
  </si>
  <si>
    <t>Materialentsorgung</t>
  </si>
  <si>
    <t>396p</t>
  </si>
  <si>
    <t>Zusätzliche Massnahmen</t>
  </si>
  <si>
    <t>397p</t>
  </si>
  <si>
    <t>Provisorische Baukonstruktionen</t>
  </si>
  <si>
    <t>398p</t>
  </si>
  <si>
    <t>Sonstige Maßnahmen für Baukonstruktionen, sonstiges</t>
  </si>
  <si>
    <t>399p</t>
  </si>
  <si>
    <t>Bauwerk - Technische Anlagen</t>
  </si>
  <si>
    <t>Abwasser-, Wasser-, Gasanlagen</t>
  </si>
  <si>
    <t>Abwasseranlagen</t>
  </si>
  <si>
    <t>411p</t>
  </si>
  <si>
    <t>Wasseranlagen</t>
  </si>
  <si>
    <t>412p</t>
  </si>
  <si>
    <t>Gasanlagen</t>
  </si>
  <si>
    <t>413p</t>
  </si>
  <si>
    <t>Feuerlöschanlagen</t>
  </si>
  <si>
    <t>Abwasser-, Wasser-, Gasanlagen, sonstiges</t>
  </si>
  <si>
    <t>419p</t>
  </si>
  <si>
    <t>Wärmeerzeugungsanlagen</t>
  </si>
  <si>
    <t>421p</t>
  </si>
  <si>
    <t>Wärmeverteilnetze</t>
  </si>
  <si>
    <t>422p</t>
  </si>
  <si>
    <t>Raumheizflächen</t>
  </si>
  <si>
    <t>423p</t>
  </si>
  <si>
    <t>Wärmeversorgungsanlagen, sonstiges</t>
  </si>
  <si>
    <t>429p</t>
  </si>
  <si>
    <t>Lüftungsanlagen</t>
  </si>
  <si>
    <t>431p</t>
  </si>
  <si>
    <t>Teilklimaanlagen</t>
  </si>
  <si>
    <t>432p</t>
  </si>
  <si>
    <t>Klimaanlagen</t>
  </si>
  <si>
    <t>433p</t>
  </si>
  <si>
    <t>Kälteanlagen</t>
  </si>
  <si>
    <t>434p</t>
  </si>
  <si>
    <t>Lufttechnische Anlagen, sonstiges</t>
  </si>
  <si>
    <t>439p</t>
  </si>
  <si>
    <t>Hoch- und Mittelspannungsanlagen</t>
  </si>
  <si>
    <t>441p</t>
  </si>
  <si>
    <t>Eigenstromversorgungsanlagen</t>
  </si>
  <si>
    <t>442p</t>
  </si>
  <si>
    <t>Niederspannungsschaltanlagen</t>
  </si>
  <si>
    <t>443p</t>
  </si>
  <si>
    <t>Niederspannungsinstallationsanlagen</t>
  </si>
  <si>
    <t>444p</t>
  </si>
  <si>
    <t>Beleuchtungsanlagen</t>
  </si>
  <si>
    <t>445p</t>
  </si>
  <si>
    <t>Blitzschutz- und Erdungsanlagen (TGA)</t>
  </si>
  <si>
    <t>446p</t>
  </si>
  <si>
    <t>Starkstromanlagen, sonstiges</t>
  </si>
  <si>
    <t>449p</t>
  </si>
  <si>
    <t>Telekommunikationsanlagen</t>
  </si>
  <si>
    <t>451p</t>
  </si>
  <si>
    <t>Such- und Signalanlagen</t>
  </si>
  <si>
    <t>452p</t>
  </si>
  <si>
    <t>Zeitdienstanlagen</t>
  </si>
  <si>
    <t>453p</t>
  </si>
  <si>
    <t>Elektroakustische Anlagen</t>
  </si>
  <si>
    <t>454p</t>
  </si>
  <si>
    <t>455p</t>
  </si>
  <si>
    <t>Gefahrenmelde- und Alarmanlagen</t>
  </si>
  <si>
    <t>456p</t>
  </si>
  <si>
    <t>Übertragungsnetze</t>
  </si>
  <si>
    <t>457p</t>
  </si>
  <si>
    <t>Fernmeldeanlagen, sonstige</t>
  </si>
  <si>
    <t>459p</t>
  </si>
  <si>
    <t>Aufzugsanlagen</t>
  </si>
  <si>
    <t>461p</t>
  </si>
  <si>
    <t>Fahrtreppen, Fahrsteige</t>
  </si>
  <si>
    <t>462p</t>
  </si>
  <si>
    <t>Befahranlagen</t>
  </si>
  <si>
    <t>463p</t>
  </si>
  <si>
    <t>Transportanlagen</t>
  </si>
  <si>
    <t>464p</t>
  </si>
  <si>
    <t>Krananlagen</t>
  </si>
  <si>
    <t>465p</t>
  </si>
  <si>
    <t>Förderanlagen, sonstiges</t>
  </si>
  <si>
    <t>469p</t>
  </si>
  <si>
    <t>Küchentechnische Anlagen</t>
  </si>
  <si>
    <t>471p</t>
  </si>
  <si>
    <t>Wäscherei- und Reinigungsanlagen</t>
  </si>
  <si>
    <t>472p</t>
  </si>
  <si>
    <t>Medienversorgungsanlagen</t>
  </si>
  <si>
    <t>473p</t>
  </si>
  <si>
    <t>474p</t>
  </si>
  <si>
    <t>475p</t>
  </si>
  <si>
    <t>476p</t>
  </si>
  <si>
    <t>Nutzungsspezifische Anlagen, sonstiges</t>
  </si>
  <si>
    <t>479p</t>
  </si>
  <si>
    <t>Automationssysteme</t>
  </si>
  <si>
    <t>481p</t>
  </si>
  <si>
    <t>Schaltschränke</t>
  </si>
  <si>
    <t>482p</t>
  </si>
  <si>
    <t>483p</t>
  </si>
  <si>
    <t>484p</t>
  </si>
  <si>
    <t>485p</t>
  </si>
  <si>
    <t>Gebäudeautomation, sonstiges</t>
  </si>
  <si>
    <t>489p</t>
  </si>
  <si>
    <t>Sonstige Massnahmen für Technische Anlagen</t>
  </si>
  <si>
    <t>491p</t>
  </si>
  <si>
    <t>492p</t>
  </si>
  <si>
    <t>493p</t>
  </si>
  <si>
    <t>494p</t>
  </si>
  <si>
    <t>496p</t>
  </si>
  <si>
    <t>Zusätzliche Maßnahmen</t>
  </si>
  <si>
    <t>497p</t>
  </si>
  <si>
    <t>Provisorische technische Anlagen</t>
  </si>
  <si>
    <t>498p</t>
  </si>
  <si>
    <t xml:space="preserve">Sonstige Maßnahmen </t>
  </si>
  <si>
    <t>499p</t>
  </si>
  <si>
    <t>Außenanlagen</t>
  </si>
  <si>
    <t>511p</t>
  </si>
  <si>
    <t>512p</t>
  </si>
  <si>
    <t>Geländeflächen, sonstiges</t>
  </si>
  <si>
    <t>519p</t>
  </si>
  <si>
    <t>Wege</t>
  </si>
  <si>
    <t>521p</t>
  </si>
  <si>
    <t>Straßen</t>
  </si>
  <si>
    <t>522p</t>
  </si>
  <si>
    <t>523p</t>
  </si>
  <si>
    <t>Stellplätze</t>
  </si>
  <si>
    <t>524p</t>
  </si>
  <si>
    <t>Sportplatzflächen</t>
  </si>
  <si>
    <t>525p</t>
  </si>
  <si>
    <t>Spielplatzflächen</t>
  </si>
  <si>
    <t>Befestigte Flächen, sonstiges</t>
  </si>
  <si>
    <t>529p</t>
  </si>
  <si>
    <t>Einfriedungen</t>
  </si>
  <si>
    <t>531p</t>
  </si>
  <si>
    <t>Schutzkonstruktionen</t>
  </si>
  <si>
    <t>532p</t>
  </si>
  <si>
    <t>533p</t>
  </si>
  <si>
    <t>534p</t>
  </si>
  <si>
    <t>Überdachungen</t>
  </si>
  <si>
    <t>535p</t>
  </si>
  <si>
    <t>536p</t>
  </si>
  <si>
    <t>537p</t>
  </si>
  <si>
    <t>538p</t>
  </si>
  <si>
    <t>sonstiges</t>
  </si>
  <si>
    <t>539p</t>
  </si>
  <si>
    <t>541p</t>
  </si>
  <si>
    <t>542p</t>
  </si>
  <si>
    <t>543p</t>
  </si>
  <si>
    <t>544p</t>
  </si>
  <si>
    <t>545p</t>
  </si>
  <si>
    <t>546p</t>
  </si>
  <si>
    <t>547p</t>
  </si>
  <si>
    <t>548p</t>
  </si>
  <si>
    <t>549p</t>
  </si>
  <si>
    <t>551p</t>
  </si>
  <si>
    <t>552p</t>
  </si>
  <si>
    <t>559p</t>
  </si>
  <si>
    <t>561p</t>
  </si>
  <si>
    <t>562p</t>
  </si>
  <si>
    <t>569p</t>
  </si>
  <si>
    <t>Pflanzflächen</t>
  </si>
  <si>
    <t>571p</t>
  </si>
  <si>
    <t>Vegetationstechnische Bodenbearbeitung</t>
  </si>
  <si>
    <t>572p</t>
  </si>
  <si>
    <t>Sicherungsbauweisen</t>
  </si>
  <si>
    <t>573p</t>
  </si>
  <si>
    <t>574p</t>
  </si>
  <si>
    <t>579p</t>
  </si>
  <si>
    <t>Sonstige Maßnahmen für Außenanlagen</t>
  </si>
  <si>
    <t>591p</t>
  </si>
  <si>
    <t>592p</t>
  </si>
  <si>
    <t>593p</t>
  </si>
  <si>
    <t>594p</t>
  </si>
  <si>
    <t>595p</t>
  </si>
  <si>
    <t>596p</t>
  </si>
  <si>
    <t>597p</t>
  </si>
  <si>
    <t>Provisorische Außenanlagen</t>
  </si>
  <si>
    <t>598p</t>
  </si>
  <si>
    <t>Sonstige Maßnahmen</t>
  </si>
  <si>
    <t>599p</t>
  </si>
  <si>
    <t>Ausstattung und Kunstwerke</t>
  </si>
  <si>
    <t>Allgemeine Ausstattung</t>
  </si>
  <si>
    <t>Besondere Ausstattung</t>
  </si>
  <si>
    <t>Baunebenkosten</t>
  </si>
  <si>
    <t>710</t>
  </si>
  <si>
    <t>Bauherrenaufgaben</t>
  </si>
  <si>
    <t>Projektleitung</t>
  </si>
  <si>
    <t>711p</t>
  </si>
  <si>
    <t>Bedarfsplanung</t>
  </si>
  <si>
    <t>712p</t>
  </si>
  <si>
    <t>Projektsteuerung</t>
  </si>
  <si>
    <t>713p</t>
  </si>
  <si>
    <t>Bauherrenaufgaben, sonstiges</t>
  </si>
  <si>
    <t>719p</t>
  </si>
  <si>
    <t>720</t>
  </si>
  <si>
    <t>Vorbereitung der Objektplanung</t>
  </si>
  <si>
    <t>Untersuchungen</t>
  </si>
  <si>
    <t>721p</t>
  </si>
  <si>
    <t>Wertermittlungen</t>
  </si>
  <si>
    <t>722p</t>
  </si>
  <si>
    <t>Städtebauliche Leistungen</t>
  </si>
  <si>
    <t>723p</t>
  </si>
  <si>
    <t>Landschaftsplanerische Leistungen</t>
  </si>
  <si>
    <t>724p</t>
  </si>
  <si>
    <t>Wettbewerbe</t>
  </si>
  <si>
    <t>725p</t>
  </si>
  <si>
    <t>729p</t>
  </si>
  <si>
    <t>730</t>
  </si>
  <si>
    <t>Architekten- und Ingenieurleistungen</t>
  </si>
  <si>
    <t>Gebäudeplanung</t>
  </si>
  <si>
    <t>731p</t>
  </si>
  <si>
    <t>Freianlagenplanung</t>
  </si>
  <si>
    <t>732p</t>
  </si>
  <si>
    <t>733p</t>
  </si>
  <si>
    <t>734p</t>
  </si>
  <si>
    <t>Tragwerksplanung</t>
  </si>
  <si>
    <t>739p</t>
  </si>
  <si>
    <t>740</t>
  </si>
  <si>
    <t>Gutachten und Beratung</t>
  </si>
  <si>
    <t>741p</t>
  </si>
  <si>
    <t>742p</t>
  </si>
  <si>
    <t>743p</t>
  </si>
  <si>
    <t>744p</t>
  </si>
  <si>
    <t>Lichttechnik, Tageslichttechnik</t>
  </si>
  <si>
    <t>745p</t>
  </si>
  <si>
    <t>Brandschutz</t>
  </si>
  <si>
    <t>746p</t>
  </si>
  <si>
    <t>747p</t>
  </si>
  <si>
    <t>748p</t>
  </si>
  <si>
    <t>749p</t>
  </si>
  <si>
    <t>Künstlerische Leistungen</t>
  </si>
  <si>
    <t>Kunstwettbewerbe</t>
  </si>
  <si>
    <t>751p</t>
  </si>
  <si>
    <t>Honorare</t>
  </si>
  <si>
    <t>752p</t>
  </si>
  <si>
    <t>753p</t>
  </si>
  <si>
    <t>Finanzierungskosten</t>
  </si>
  <si>
    <t>761p</t>
  </si>
  <si>
    <t>762p</t>
  </si>
  <si>
    <t>763p</t>
  </si>
  <si>
    <t>769p</t>
  </si>
  <si>
    <t>Bewirtschaftungskosten</t>
  </si>
  <si>
    <t>Bemusterungskosten</t>
  </si>
  <si>
    <t>Betriebskosten nach der Abnahme</t>
  </si>
  <si>
    <t>Versicherungen</t>
  </si>
  <si>
    <t>GESAMT                   EUR</t>
  </si>
  <si>
    <t>Sonstige Massnahmen</t>
  </si>
  <si>
    <t>Sonstige Maßnahmen für Baukonstruktion</t>
  </si>
  <si>
    <t xml:space="preserve">Sonstige Massnahmen </t>
  </si>
  <si>
    <t>sonstige Leistungen</t>
  </si>
  <si>
    <t>NRF
beantragt</t>
  </si>
  <si>
    <t xml:space="preserve">NRF
geprüft </t>
  </si>
  <si>
    <t>Kampfmittelräumung</t>
  </si>
  <si>
    <t>215p</t>
  </si>
  <si>
    <t>Kulturhistorische Funde</t>
  </si>
  <si>
    <t>216p</t>
  </si>
  <si>
    <t>Vortrieb</t>
  </si>
  <si>
    <t>Gründungsbeläge</t>
  </si>
  <si>
    <t>Abdichtung und Bekleidungen</t>
  </si>
  <si>
    <t>Außenwandöffnungen</t>
  </si>
  <si>
    <t>Lichtschutz zur KG 330</t>
  </si>
  <si>
    <t>Innenwandöffnungen</t>
  </si>
  <si>
    <t>Lichtschutz zu KG 340</t>
  </si>
  <si>
    <t>Deckenöffnungen</t>
  </si>
  <si>
    <t>Elementierte Deckenkonstruktionen</t>
  </si>
  <si>
    <t>Dachöffnungen</t>
  </si>
  <si>
    <t>Elementierte Dachkonstruktionen</t>
  </si>
  <si>
    <t>Elementierte Dackhkonstruktionen</t>
  </si>
  <si>
    <t>Lichtschutz zur KG 360</t>
  </si>
  <si>
    <t>Anlagen für den Strassenverkehr</t>
  </si>
  <si>
    <t>Anlagen für den Schienenverkehr</t>
  </si>
  <si>
    <t>Anlagen für den Straßenverkehr</t>
  </si>
  <si>
    <t>Anlagen für den Flugverkehr</t>
  </si>
  <si>
    <t>Anlagen des Wasserbaus</t>
  </si>
  <si>
    <t>Anlagen der Abwasserentsorgung</t>
  </si>
  <si>
    <t>Anlagen der Wasserversorgung</t>
  </si>
  <si>
    <t>Anlagen der Abfallentsorgung</t>
  </si>
  <si>
    <t>Anlagen der Energie- und Informationsversorgung</t>
  </si>
  <si>
    <t>373p</t>
  </si>
  <si>
    <t>374p</t>
  </si>
  <si>
    <t>375p</t>
  </si>
  <si>
    <t>376p</t>
  </si>
  <si>
    <t>377p</t>
  </si>
  <si>
    <t>Infrastrukturanlagen</t>
  </si>
  <si>
    <t>378p</t>
  </si>
  <si>
    <t>381p</t>
  </si>
  <si>
    <t>382p</t>
  </si>
  <si>
    <t>Landschaftsgestalterische Einbauten</t>
  </si>
  <si>
    <t>383p</t>
  </si>
  <si>
    <t>Mechanische Einbauten</t>
  </si>
  <si>
    <t>384p</t>
  </si>
  <si>
    <t>Einbauten in Konstruktionen des Ingenieurbaus</t>
  </si>
  <si>
    <t>385p</t>
  </si>
  <si>
    <t>Orientierungs- und Informationssysteme</t>
  </si>
  <si>
    <t>386p</t>
  </si>
  <si>
    <t>Schutzeinbauten</t>
  </si>
  <si>
    <t>387p</t>
  </si>
  <si>
    <t>Landschafts.gest. Einbauten</t>
  </si>
  <si>
    <t>Einbauten in Konst. Des Ing.baus</t>
  </si>
  <si>
    <t>Orientierungs- und Inform.systeme</t>
  </si>
  <si>
    <t>Verkehrsheizflächen</t>
  </si>
  <si>
    <t>Fahrleitungssysteme</t>
  </si>
  <si>
    <t>Audiovisuelle Medien- u.Antennenanlagen</t>
  </si>
  <si>
    <t>Verkehrsbeeinflussungsanlagen</t>
  </si>
  <si>
    <t>Hyderaulikanlagen</t>
  </si>
  <si>
    <t>466p</t>
  </si>
  <si>
    <t>Hydraulikanlagen</t>
  </si>
  <si>
    <t>458p</t>
  </si>
  <si>
    <t>Prozesswärme-kälte-und luftanlagen</t>
  </si>
  <si>
    <t>weitere nutzungsspezifische Anlagen</t>
  </si>
  <si>
    <t>Medienvers.anlagen,Medizin und labortechnik</t>
  </si>
  <si>
    <t>Prozesswärme-kält- und luftanlagen</t>
  </si>
  <si>
    <t>weitere nutzungsspez. Anlagen</t>
  </si>
  <si>
    <t>Verfahrenstechn Anlagen, Wasser, Abwasser</t>
  </si>
  <si>
    <t>Verfahrenstechn Anlagen, Feststoffe, Wertstoffe, Abfälle</t>
  </si>
  <si>
    <t>Verfahrenstechnische Anlagen, Wasser, abwasser, Gase</t>
  </si>
  <si>
    <t>477p</t>
  </si>
  <si>
    <t>Verfahrenstechnische Anlagen, Feststoffe, Wertstoffe, Abfälle</t>
  </si>
  <si>
    <t>Automationsmanagement</t>
  </si>
  <si>
    <t>Kabel, Leitungen, Verlegesysteme</t>
  </si>
  <si>
    <t>Datenübertragungsnetze</t>
  </si>
  <si>
    <t>Instandsetzung</t>
  </si>
  <si>
    <t>495p</t>
  </si>
  <si>
    <t>Herstellung</t>
  </si>
  <si>
    <t>Umschließung</t>
  </si>
  <si>
    <t>513p</t>
  </si>
  <si>
    <t>514p</t>
  </si>
  <si>
    <t>Erdbau</t>
  </si>
  <si>
    <t>Gründung, Unterbau</t>
  </si>
  <si>
    <t>Gründungen und Bodenplatten</t>
  </si>
  <si>
    <t>Abdichtungen und Bekleidungen</t>
  </si>
  <si>
    <t>Oberbau, Deckschichten</t>
  </si>
  <si>
    <t>Plätze, Höfe, Terrassen</t>
  </si>
  <si>
    <t>Gleisanlagen</t>
  </si>
  <si>
    <t>Flugplatzflächen</t>
  </si>
  <si>
    <t>Baukonstruktionen</t>
  </si>
  <si>
    <t>Wandkonstruktionen</t>
  </si>
  <si>
    <t>Rampen, Treppen, Tribünen</t>
  </si>
  <si>
    <t>Stege</t>
  </si>
  <si>
    <t>Kanal- und Schachtkonstruktionen</t>
  </si>
  <si>
    <t>Wasserbecken</t>
  </si>
  <si>
    <t>Rampen, Tribühnen, Treppen</t>
  </si>
  <si>
    <t>Technische Anlagen</t>
  </si>
  <si>
    <t>Anlagen für Gase und Flüssigkeiten</t>
  </si>
  <si>
    <t>Raumlufttechnische Anlagen</t>
  </si>
  <si>
    <t>Elektrische Anlagen</t>
  </si>
  <si>
    <t>Kommunikations-, Sicherheit und Info.</t>
  </si>
  <si>
    <t>553p</t>
  </si>
  <si>
    <t>554p</t>
  </si>
  <si>
    <t>555p</t>
  </si>
  <si>
    <t>556p</t>
  </si>
  <si>
    <t>Komm.-,sicherheits- und Info. Anlagen</t>
  </si>
  <si>
    <t>557p</t>
  </si>
  <si>
    <t>Einbauten in Außenanlagen und Freiflächen</t>
  </si>
  <si>
    <t>Sonstiges zur KG 560</t>
  </si>
  <si>
    <t>563p</t>
  </si>
  <si>
    <t>Vegetationsflächen</t>
  </si>
  <si>
    <t>Rasen- und Saatflächen</t>
  </si>
  <si>
    <t>610p</t>
  </si>
  <si>
    <t>620p</t>
  </si>
  <si>
    <t>Informationstechnische Ausstattung</t>
  </si>
  <si>
    <t>Künstlerische Ausstattung</t>
  </si>
  <si>
    <t>SiGeKo</t>
  </si>
  <si>
    <t>714p</t>
  </si>
  <si>
    <t>Vergabeverfahren</t>
  </si>
  <si>
    <t>715p</t>
  </si>
  <si>
    <t>Ingenieurbauwerke</t>
  </si>
  <si>
    <t>Verkehrsanlagen</t>
  </si>
  <si>
    <t>Fachplanung</t>
  </si>
  <si>
    <t>Technische Ausrüstung</t>
  </si>
  <si>
    <t>Bauphysik</t>
  </si>
  <si>
    <t>Geotechnik</t>
  </si>
  <si>
    <t>Ingenieurvermessung</t>
  </si>
  <si>
    <t>Altlasten, Kampfmittel, hist. Funde</t>
  </si>
  <si>
    <t>Altlasten, Kampfmittel, hist.Funde</t>
  </si>
  <si>
    <t>Prüfungen, Genehmigungen, Abnahmen</t>
  </si>
  <si>
    <t>764p</t>
  </si>
  <si>
    <t>765p</t>
  </si>
  <si>
    <t>766p</t>
  </si>
  <si>
    <t>Sonstige Baunebenkosten</t>
  </si>
  <si>
    <t>Bestandsdokumentation</t>
  </si>
  <si>
    <t>sonstiges zur KG 790</t>
  </si>
  <si>
    <t>790</t>
  </si>
  <si>
    <t>Diagnostik und Therapie</t>
  </si>
  <si>
    <t>Notfallaufnahme</t>
  </si>
  <si>
    <t>Klinische Ambulanzen</t>
  </si>
  <si>
    <t>Anmeldung/Administrative Aufnahme</t>
  </si>
  <si>
    <t>Untersuchung, Behandlung</t>
  </si>
  <si>
    <t>1.03.01</t>
  </si>
  <si>
    <t>1.03.02</t>
  </si>
  <si>
    <t>1.03.03</t>
  </si>
  <si>
    <t>1.03.04</t>
  </si>
  <si>
    <t>1.03.05</t>
  </si>
  <si>
    <t>Bildgebende Diagnostik und Intervention</t>
  </si>
  <si>
    <t>Frauenheilkunde</t>
  </si>
  <si>
    <t>1.03.06</t>
  </si>
  <si>
    <t>1.03.07</t>
  </si>
  <si>
    <t>Geriatrie</t>
  </si>
  <si>
    <t>1.03.08</t>
  </si>
  <si>
    <t>Hals-Nasen-Ohren-Heilkunde</t>
  </si>
  <si>
    <t>1.03.09</t>
  </si>
  <si>
    <t>1.03.10</t>
  </si>
  <si>
    <t>1.03.11</t>
  </si>
  <si>
    <t>1.03.12</t>
  </si>
  <si>
    <t>1.03.13</t>
  </si>
  <si>
    <t>Kinder- und Jugendmedizin</t>
  </si>
  <si>
    <t>Mund-Kiefer und Gesichtschirurgie</t>
  </si>
  <si>
    <t>1.03.14</t>
  </si>
  <si>
    <t>1.03.15</t>
  </si>
  <si>
    <t>1.03.16</t>
  </si>
  <si>
    <t>1.03.17</t>
  </si>
  <si>
    <t>Palliativmedizin</t>
  </si>
  <si>
    <t>1.03.18</t>
  </si>
  <si>
    <t>Pathologie - Immunpathologie</t>
  </si>
  <si>
    <t>1.03.19</t>
  </si>
  <si>
    <t>1.03.20</t>
  </si>
  <si>
    <t>Psychiatrie</t>
  </si>
  <si>
    <t>1.03.21</t>
  </si>
  <si>
    <t>1.03.22</t>
  </si>
  <si>
    <t>1.03.23</t>
  </si>
  <si>
    <t>Zahnmedizin</t>
  </si>
  <si>
    <t>1.04.01</t>
  </si>
  <si>
    <t>1.04.02</t>
  </si>
  <si>
    <t>1.04.03</t>
  </si>
  <si>
    <t>1.04.04</t>
  </si>
  <si>
    <t>1.04.05</t>
  </si>
  <si>
    <t>1.04.06</t>
  </si>
  <si>
    <t>1.04.07</t>
  </si>
  <si>
    <t>1.04.08</t>
  </si>
  <si>
    <t>1.04.09</t>
  </si>
  <si>
    <t>1.05.01</t>
  </si>
  <si>
    <t>1.05.02</t>
  </si>
  <si>
    <t>1.05.03</t>
  </si>
  <si>
    <t>Funktionsdiagnostik</t>
  </si>
  <si>
    <t>1.06.03</t>
  </si>
  <si>
    <t>1.07.03</t>
  </si>
  <si>
    <t>1.07.04</t>
  </si>
  <si>
    <t>1.07.05</t>
  </si>
  <si>
    <t>1.08.01</t>
  </si>
  <si>
    <t>1.08.02</t>
  </si>
  <si>
    <t>1.08.03</t>
  </si>
  <si>
    <t>1.09.01</t>
  </si>
  <si>
    <t>1.09.02</t>
  </si>
  <si>
    <t>1.09.03</t>
  </si>
  <si>
    <t>1.09.04</t>
  </si>
  <si>
    <t>1.11.01</t>
  </si>
  <si>
    <t>1.11.02</t>
  </si>
  <si>
    <t>1.12.01</t>
  </si>
  <si>
    <t>1.12.02</t>
  </si>
  <si>
    <t>1.12.03</t>
  </si>
  <si>
    <t>1.12.04</t>
  </si>
  <si>
    <t>1.12.05</t>
  </si>
  <si>
    <t>1.13.01</t>
  </si>
  <si>
    <t>Frauenheilkunde und Geburtshilfe</t>
  </si>
  <si>
    <t>HNO</t>
  </si>
  <si>
    <t>Gastroenterologische Endoskopie</t>
  </si>
  <si>
    <t>Pneumologische Endoskopie</t>
  </si>
  <si>
    <t>Urologische Endoskopie</t>
  </si>
  <si>
    <t>Klinisches Labor</t>
  </si>
  <si>
    <t>Mikrobiologie</t>
  </si>
  <si>
    <t>Transfusionsmedizin</t>
  </si>
  <si>
    <t>Bildgebende Diagnostik</t>
  </si>
  <si>
    <t>Computerthomographie</t>
  </si>
  <si>
    <t>Magnetresonanztomographie</t>
  </si>
  <si>
    <t>Sonographie</t>
  </si>
  <si>
    <t>Interventionelle Verfahren</t>
  </si>
  <si>
    <t>Herstellen von Isotopen</t>
  </si>
  <si>
    <t>Betriebszone</t>
  </si>
  <si>
    <t>Austauschzone</t>
  </si>
  <si>
    <t>Ambulantes Operieren</t>
  </si>
  <si>
    <t>Teletherapie</t>
  </si>
  <si>
    <t>Brachytherapie</t>
  </si>
  <si>
    <t>Unterstützende Behandlung</t>
  </si>
  <si>
    <t>Logopädie</t>
  </si>
  <si>
    <t>Sehschule</t>
  </si>
  <si>
    <t>Entspannungstherapie</t>
  </si>
  <si>
    <t>Gerichtsmedizin</t>
  </si>
  <si>
    <t>Physiotherapie</t>
  </si>
  <si>
    <t>Isolationskrankenpflege</t>
  </si>
  <si>
    <t>2.12</t>
  </si>
  <si>
    <t>2.13</t>
  </si>
  <si>
    <t>Rehabilitation</t>
  </si>
  <si>
    <t>2.14</t>
  </si>
  <si>
    <t>Komfortstation</t>
  </si>
  <si>
    <t>2.04.01</t>
  </si>
  <si>
    <t>Akutdialyse</t>
  </si>
  <si>
    <t>2.04.02</t>
  </si>
  <si>
    <t>Chronische Dialyse</t>
  </si>
  <si>
    <t>2.02.03</t>
  </si>
  <si>
    <t>1.13.02</t>
  </si>
  <si>
    <t>1.13.03</t>
  </si>
  <si>
    <t>Pflege-Wöchnerinnen</t>
  </si>
  <si>
    <t>Säuglings-,Kinder- und Jugendkrankenpflege</t>
  </si>
  <si>
    <t>Allgemeine Kinder- u.Jugendkrankenpflege</t>
  </si>
  <si>
    <t>Säuglingskrankenpflege</t>
  </si>
  <si>
    <t>2.05.03</t>
  </si>
  <si>
    <t>Kinderintensivpflege</t>
  </si>
  <si>
    <t>2.05.04</t>
  </si>
  <si>
    <t>Neonathologie</t>
  </si>
  <si>
    <t>2.06.01</t>
  </si>
  <si>
    <t>Infektionskrankenpflege</t>
  </si>
  <si>
    <t>2.06.02</t>
  </si>
  <si>
    <t>Umkehrisolation</t>
  </si>
  <si>
    <t>2.07.03</t>
  </si>
  <si>
    <t>2.07.04</t>
  </si>
  <si>
    <t>2.07.05</t>
  </si>
  <si>
    <t>Allgemeine Psychiatrie</t>
  </si>
  <si>
    <t>Forensische Psychiatrie</t>
  </si>
  <si>
    <t>Gerontopsychiatrie</t>
  </si>
  <si>
    <t>Psychosomatik/Psychotherapie</t>
  </si>
  <si>
    <t>Kinder- und Jugendpsychiatrie</t>
  </si>
  <si>
    <t>Allgemeine Dienste</t>
  </si>
  <si>
    <t>Serviceeinrichtung</t>
  </si>
  <si>
    <t>Eingangshalle/Information</t>
  </si>
  <si>
    <t>Cafeteria</t>
  </si>
  <si>
    <t>Läden</t>
  </si>
  <si>
    <t>3.01.03</t>
  </si>
  <si>
    <t>3.01.04</t>
  </si>
  <si>
    <t>Sanitäre Anlagen</t>
  </si>
  <si>
    <t>Seelsorge und Soziale Dienste</t>
  </si>
  <si>
    <t>3.05</t>
  </si>
  <si>
    <t>Bereitschaftsdienst</t>
  </si>
  <si>
    <t>Krankenhausmanagement</t>
  </si>
  <si>
    <t>Geschäftsführung/Krankenhausleitung</t>
  </si>
  <si>
    <t>Hygiene</t>
  </si>
  <si>
    <t>Personal</t>
  </si>
  <si>
    <t>Finanzen, Materialwirtschaft, Bau u.Technik</t>
  </si>
  <si>
    <t>4.05</t>
  </si>
  <si>
    <t>Informationstechnologie</t>
  </si>
  <si>
    <t>5.01.01</t>
  </si>
  <si>
    <t>Logistik</t>
  </si>
  <si>
    <t>Allgemeine Lager</t>
  </si>
  <si>
    <t>5.01.02</t>
  </si>
  <si>
    <t>Apothekengüterübergabe</t>
  </si>
  <si>
    <t>5.01.03</t>
  </si>
  <si>
    <t>Sterilgutübergabe</t>
  </si>
  <si>
    <t>5.01.04</t>
  </si>
  <si>
    <t>Speisenversorgungübergabe</t>
  </si>
  <si>
    <t>5.01.05</t>
  </si>
  <si>
    <t>Wäscheübergabe</t>
  </si>
  <si>
    <t>5.01.06</t>
  </si>
  <si>
    <t>Dezentrale Ver- und Entsorgung</t>
  </si>
  <si>
    <t>5.05.01</t>
  </si>
  <si>
    <t>5.05.02</t>
  </si>
  <si>
    <t>Wertstofftrennung und Abfallentsorgung</t>
  </si>
  <si>
    <t>5.11</t>
  </si>
  <si>
    <t>5.11.01</t>
  </si>
  <si>
    <t>Patiententransport</t>
  </si>
  <si>
    <t>5.11.02</t>
  </si>
  <si>
    <t>Materialtransport</t>
  </si>
  <si>
    <t>6.01.01</t>
  </si>
  <si>
    <t>Wissenschaftliche Forschung</t>
  </si>
  <si>
    <t>6.01.02</t>
  </si>
  <si>
    <t>Labore-fachgebundene Forschung</t>
  </si>
  <si>
    <t>6.01.03</t>
  </si>
  <si>
    <t>Labore-fachübergreifende Forschung</t>
  </si>
  <si>
    <t>6.01.04</t>
  </si>
  <si>
    <t>Tierforschung</t>
  </si>
  <si>
    <t>6.01.05</t>
  </si>
  <si>
    <t>Forschungswerkstätten</t>
  </si>
  <si>
    <t>6.02.01</t>
  </si>
  <si>
    <t>Wissenschaftliche Leitung</t>
  </si>
  <si>
    <t>6.02.02</t>
  </si>
  <si>
    <t>Lehrräume</t>
  </si>
  <si>
    <t>Ausbildung und Schule</t>
  </si>
  <si>
    <t>Sonstige Einrichtungen</t>
  </si>
  <si>
    <t>7.01.01</t>
  </si>
  <si>
    <t>7.01.02</t>
  </si>
  <si>
    <t>7.01.03</t>
  </si>
  <si>
    <t>Bodengebundene Rettung</t>
  </si>
  <si>
    <t>Luftrettungsstation</t>
  </si>
  <si>
    <t>Hubschrauberlandeplatz</t>
  </si>
  <si>
    <t>Wohnen-Personal</t>
  </si>
  <si>
    <t>Betriebskindergarten</t>
  </si>
  <si>
    <t>Patientenhotel</t>
  </si>
  <si>
    <t>Hospiz</t>
  </si>
  <si>
    <t>7.05</t>
  </si>
  <si>
    <t>Vorbreitende Maßnahmen</t>
  </si>
  <si>
    <t>Vorbereitende Maßnahmen</t>
  </si>
  <si>
    <t>Kommunikations-,... Anlagen</t>
  </si>
  <si>
    <t>630p</t>
  </si>
  <si>
    <t>Objektplanung</t>
  </si>
  <si>
    <t>Allgemeine Baunebenkosten</t>
  </si>
  <si>
    <t>TF (Technikfläche)</t>
  </si>
  <si>
    <t>VF (Verkehrsfläche)</t>
  </si>
  <si>
    <t>NRF (Nettoraumfläche)</t>
  </si>
  <si>
    <t>BGF (Brutto Grundfläche Regelfall)</t>
  </si>
  <si>
    <t xml:space="preserve">Anzahl Betten </t>
  </si>
  <si>
    <t>7.06</t>
  </si>
  <si>
    <t>Integrierte ambulante Einrichtungen</t>
  </si>
  <si>
    <t>7.07</t>
  </si>
  <si>
    <t>Spezielle Flächen an und auf Gebäuden</t>
  </si>
  <si>
    <t>640p</t>
  </si>
  <si>
    <t>791p</t>
  </si>
  <si>
    <t>799p</t>
  </si>
  <si>
    <t>NUF (Ist)</t>
  </si>
  <si>
    <t>NUF (Soll)</t>
  </si>
  <si>
    <t>Nutzungsfläche (Soll)</t>
  </si>
  <si>
    <t>Nutzungsfläche (Ist)</t>
  </si>
  <si>
    <t>(%)</t>
  </si>
  <si>
    <t>Antrag</t>
  </si>
  <si>
    <t>KHG</t>
  </si>
  <si>
    <r>
      <t xml:space="preserve">DIN 
</t>
    </r>
    <r>
      <rPr>
        <sz val="10"/>
        <rFont val="BaWue Sans"/>
      </rPr>
      <t>13080</t>
    </r>
  </si>
  <si>
    <r>
      <t xml:space="preserve">Funktionsbereich
</t>
    </r>
    <r>
      <rPr>
        <sz val="10"/>
        <rFont val="BaWue Sans"/>
      </rPr>
      <t>Funktionsstelle</t>
    </r>
  </si>
  <si>
    <r>
      <t xml:space="preserve">Beantragt
</t>
    </r>
    <r>
      <rPr>
        <sz val="10"/>
        <rFont val="BaWue Sans"/>
      </rPr>
      <t>(NUF)</t>
    </r>
  </si>
  <si>
    <r>
      <t xml:space="preserve">Baufachliche Prüfung </t>
    </r>
    <r>
      <rPr>
        <sz val="10"/>
        <rFont val="BaWue Sans"/>
      </rPr>
      <t>(NUF)</t>
    </r>
  </si>
  <si>
    <r>
      <t xml:space="preserve">NUF </t>
    </r>
    <r>
      <rPr>
        <sz val="10"/>
        <rFont val="BaWue Sans"/>
      </rPr>
      <t>Gesamt</t>
    </r>
  </si>
  <si>
    <r>
      <t xml:space="preserve">TF </t>
    </r>
    <r>
      <rPr>
        <sz val="10"/>
        <color theme="1" tint="0.499984740745262"/>
        <rFont val="BaWue Sans"/>
      </rPr>
      <t>Gesamt</t>
    </r>
  </si>
  <si>
    <r>
      <t xml:space="preserve">VF </t>
    </r>
    <r>
      <rPr>
        <sz val="10"/>
        <color theme="1" tint="0.499984740745262"/>
        <rFont val="BaWue Sans"/>
      </rPr>
      <t>Gesamt</t>
    </r>
  </si>
  <si>
    <t>kurzfristig</t>
  </si>
  <si>
    <r>
      <t xml:space="preserve">DIN 
</t>
    </r>
    <r>
      <rPr>
        <sz val="10"/>
        <rFont val="Arial"/>
        <family val="2"/>
      </rPr>
      <t>276</t>
    </r>
  </si>
  <si>
    <r>
      <t xml:space="preserve">GB </t>
    </r>
    <r>
      <rPr>
        <sz val="10"/>
        <rFont val="Arial"/>
        <family val="2"/>
      </rPr>
      <t>brutto (€)</t>
    </r>
  </si>
  <si>
    <r>
      <t xml:space="preserve">GB </t>
    </r>
    <r>
      <rPr>
        <sz val="10"/>
        <color rgb="FF0070C0"/>
        <rFont val="Arial"/>
        <family val="2"/>
      </rPr>
      <t>brutto</t>
    </r>
    <r>
      <rPr>
        <b/>
        <sz val="10"/>
        <color rgb="FF0070C0"/>
        <rFont val="Arial"/>
        <family val="2"/>
      </rPr>
      <t xml:space="preserve"> </t>
    </r>
    <r>
      <rPr>
        <sz val="10"/>
        <color rgb="FF0070C0"/>
        <rFont val="Arial"/>
        <family val="2"/>
      </rPr>
      <t>(€)</t>
    </r>
  </si>
  <si>
    <r>
      <t xml:space="preserve">GB </t>
    </r>
    <r>
      <rPr>
        <sz val="10"/>
        <color rgb="FF0070C0"/>
        <rFont val="Arial"/>
        <family val="2"/>
      </rPr>
      <t>brutto (€)</t>
    </r>
  </si>
  <si>
    <r>
      <t xml:space="preserve">GB </t>
    </r>
    <r>
      <rPr>
        <sz val="10"/>
        <rFont val="Arial"/>
        <family val="2"/>
      </rPr>
      <t>brutto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(€)</t>
    </r>
  </si>
  <si>
    <r>
      <t>Gesamtkosten</t>
    </r>
    <r>
      <rPr>
        <sz val="10"/>
        <rFont val="Arial"/>
        <family val="2"/>
      </rPr>
      <t xml:space="preserve"> (Brutto)</t>
    </r>
  </si>
  <si>
    <t>KG 700</t>
  </si>
  <si>
    <t>KG 200-600</t>
  </si>
  <si>
    <t>Minderung BNK</t>
  </si>
  <si>
    <t>7xx</t>
  </si>
  <si>
    <t>BNK (%) beantragt</t>
  </si>
  <si>
    <r>
      <rPr>
        <b/>
        <sz val="10"/>
        <rFont val="Arial"/>
        <family val="2"/>
      </rPr>
      <t>EP</t>
    </r>
    <r>
      <rPr>
        <sz val="10"/>
        <rFont val="Arial"/>
        <family val="2"/>
      </rPr>
      <t xml:space="preserve"> brutto (€) </t>
    </r>
  </si>
  <si>
    <r>
      <rPr>
        <b/>
        <sz val="10"/>
        <color theme="1"/>
        <rFont val="Arial"/>
        <family val="2"/>
      </rPr>
      <t>GB</t>
    </r>
    <r>
      <rPr>
        <sz val="10"/>
        <color theme="1"/>
        <rFont val="Arial"/>
        <family val="2"/>
      </rPr>
      <t xml:space="preserve"> brutto (€)</t>
    </r>
  </si>
  <si>
    <r>
      <rPr>
        <b/>
        <sz val="10"/>
        <color rgb="FF0070C0"/>
        <rFont val="Arial"/>
        <family val="2"/>
      </rPr>
      <t>GB</t>
    </r>
    <r>
      <rPr>
        <sz val="10"/>
        <color rgb="FF0070C0"/>
        <rFont val="Arial"/>
        <family val="2"/>
      </rPr>
      <t xml:space="preserve"> brutto (€)</t>
    </r>
  </si>
  <si>
    <r>
      <rPr>
        <b/>
        <sz val="10"/>
        <rFont val="Arial"/>
        <family val="2"/>
      </rPr>
      <t>GB</t>
    </r>
    <r>
      <rPr>
        <sz val="10"/>
        <rFont val="Arial"/>
        <family val="2"/>
      </rPr>
      <t xml:space="preserve"> brutto (€)</t>
    </r>
  </si>
  <si>
    <r>
      <t xml:space="preserve">DIN
</t>
    </r>
    <r>
      <rPr>
        <sz val="10"/>
        <color theme="1"/>
        <rFont val="Arial"/>
        <family val="2"/>
      </rPr>
      <t>276</t>
    </r>
  </si>
  <si>
    <r>
      <t xml:space="preserve">DIN
</t>
    </r>
    <r>
      <rPr>
        <sz val="10"/>
        <color theme="1"/>
        <rFont val="Arial"/>
        <family val="2"/>
      </rPr>
      <t>13080</t>
    </r>
  </si>
  <si>
    <r>
      <t xml:space="preserve">Gesamtkosten </t>
    </r>
    <r>
      <rPr>
        <sz val="10"/>
        <color theme="1"/>
        <rFont val="Arial"/>
        <family val="2"/>
      </rPr>
      <t>(€) nach DIN 276</t>
    </r>
  </si>
  <si>
    <r>
      <t xml:space="preserve">Flächen </t>
    </r>
    <r>
      <rPr>
        <sz val="10"/>
        <color theme="1"/>
        <rFont val="Arial"/>
        <family val="2"/>
      </rPr>
      <t>(m²)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nach DIN 277</t>
    </r>
  </si>
  <si>
    <t>Anteil BNK an Abgrenzungen</t>
  </si>
  <si>
    <t xml:space="preserve">BNK (%) angemessen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</si>
</sst>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.5"/>
      <color theme="1"/>
      <name val="BaWue Sans"/>
    </font>
    <font>
      <sz val="9"/>
      <name val="BaWue Sans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BaWue Sans"/>
    </font>
    <font>
      <sz val="10"/>
      <name val="BaWue Sans"/>
    </font>
    <font>
      <sz val="10"/>
      <color theme="1" tint="0.499984740745262"/>
      <name val="BaWue Sans"/>
    </font>
    <font>
      <b/>
      <sz val="10"/>
      <color theme="1" tint="0.499984740745262"/>
      <name val="BaWue Sans"/>
    </font>
    <font>
      <b/>
      <sz val="10.5"/>
      <color theme="1" tint="0.499984740745262"/>
      <name val="BaWue Sans"/>
    </font>
    <font>
      <b/>
      <sz val="11"/>
      <color theme="1" tint="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theme="1" tint="0.499984740745262"/>
      <name val="Arial"/>
      <family val="2"/>
    </font>
    <font>
      <sz val="10"/>
      <color rgb="FF0070C0"/>
      <name val="Arial"/>
      <family val="2"/>
    </font>
    <font>
      <sz val="10"/>
      <color theme="1" tint="0.499984740745262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9"/>
      <color rgb="FF0070C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2" fillId="0" borderId="0" applyNumberFormat="0" applyFill="0" applyBorder="0" applyAlignment="0"/>
    <xf numFmtId="44" fontId="18" fillId="0" borderId="0" applyFont="0" applyFill="0" applyBorder="0" applyAlignment="0" applyProtection="0"/>
    <xf numFmtId="0" fontId="18" fillId="0" borderId="0"/>
    <xf numFmtId="0" fontId="18" fillId="0" borderId="0"/>
  </cellStyleXfs>
  <cellXfs count="493">
    <xf numFmtId="0" fontId="0" fillId="0" borderId="0" xfId="0"/>
    <xf numFmtId="0" fontId="9" fillId="0" borderId="0" xfId="0" applyFont="1"/>
    <xf numFmtId="0" fontId="0" fillId="0" borderId="0" xfId="0" applyAlignment="1">
      <alignment vertical="top"/>
    </xf>
    <xf numFmtId="4" fontId="0" fillId="0" borderId="0" xfId="0" applyNumberFormat="1" applyAlignment="1"/>
    <xf numFmtId="4" fontId="0" fillId="0" borderId="0" xfId="0" applyNumberFormat="1"/>
    <xf numFmtId="4" fontId="7" fillId="0" borderId="0" xfId="0" applyNumberFormat="1" applyFont="1"/>
    <xf numFmtId="0" fontId="0" fillId="0" borderId="0" xfId="0" applyAlignment="1">
      <alignment horizontal="righ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" fontId="11" fillId="0" borderId="0" xfId="0" applyNumberFormat="1" applyFont="1" applyAlignment="1">
      <alignment vertical="top"/>
    </xf>
    <xf numFmtId="4" fontId="13" fillId="0" borderId="0" xfId="0" applyNumberFormat="1" applyFont="1" applyAlignment="1">
      <alignment vertical="top"/>
    </xf>
    <xf numFmtId="4" fontId="0" fillId="4" borderId="1" xfId="0" applyNumberFormat="1" applyFill="1" applyBorder="1" applyAlignment="1" applyProtection="1">
      <alignment vertical="top"/>
      <protection locked="0"/>
    </xf>
    <xf numFmtId="4" fontId="11" fillId="0" borderId="1" xfId="0" applyNumberFormat="1" applyFont="1" applyBorder="1" applyAlignment="1" applyProtection="1">
      <alignment vertical="top"/>
      <protection locked="0"/>
    </xf>
    <xf numFmtId="0" fontId="0" fillId="0" borderId="0" xfId="0"/>
    <xf numFmtId="0" fontId="0" fillId="0" borderId="0" xfId="0" applyFill="1"/>
    <xf numFmtId="4" fontId="7" fillId="3" borderId="1" xfId="0" applyNumberFormat="1" applyFont="1" applyFill="1" applyBorder="1" applyAlignment="1" applyProtection="1">
      <alignment vertical="top"/>
      <protection locked="0"/>
    </xf>
    <xf numFmtId="4" fontId="13" fillId="3" borderId="1" xfId="0" applyNumberFormat="1" applyFont="1" applyFill="1" applyBorder="1" applyAlignment="1" applyProtection="1">
      <alignment vertical="top"/>
      <protection locked="0"/>
    </xf>
    <xf numFmtId="49" fontId="7" fillId="0" borderId="0" xfId="0" applyNumberFormat="1" applyFont="1" applyAlignment="1">
      <alignment horizontal="left" vertical="top" wrapText="1"/>
    </xf>
    <xf numFmtId="49" fontId="7" fillId="3" borderId="1" xfId="0" quotePrefix="1" applyNumberFormat="1" applyFont="1" applyFill="1" applyBorder="1" applyAlignment="1" applyProtection="1">
      <alignment vertical="top"/>
      <protection locked="0"/>
    </xf>
    <xf numFmtId="49" fontId="0" fillId="4" borderId="1" xfId="0" quotePrefix="1" applyNumberFormat="1" applyFill="1" applyBorder="1" applyAlignment="1" applyProtection="1">
      <alignment vertical="top"/>
      <protection locked="0"/>
    </xf>
    <xf numFmtId="49" fontId="0" fillId="4" borderId="1" xfId="0" applyNumberFormat="1" applyFill="1" applyBorder="1" applyAlignment="1" applyProtection="1">
      <alignment vertical="top"/>
      <protection locked="0"/>
    </xf>
    <xf numFmtId="49" fontId="7" fillId="3" borderId="1" xfId="0" applyNumberFormat="1" applyFont="1" applyFill="1" applyBorder="1" applyAlignment="1" applyProtection="1">
      <alignment vertical="top"/>
      <protection locked="0"/>
    </xf>
    <xf numFmtId="49" fontId="8" fillId="3" borderId="1" xfId="0" applyNumberFormat="1" applyFont="1" applyFill="1" applyBorder="1" applyAlignment="1" applyProtection="1">
      <alignment vertical="top"/>
      <protection locked="0"/>
    </xf>
    <xf numFmtId="49" fontId="9" fillId="0" borderId="1" xfId="0" applyNumberFormat="1" applyFont="1" applyBorder="1" applyAlignment="1" applyProtection="1">
      <alignment vertical="top"/>
      <protection locked="0"/>
    </xf>
    <xf numFmtId="0" fontId="13" fillId="0" borderId="0" xfId="0" applyFont="1" applyAlignment="1" applyProtection="1">
      <alignment horizontal="center" vertical="top" wrapText="1"/>
    </xf>
    <xf numFmtId="0" fontId="13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top"/>
    </xf>
    <xf numFmtId="4" fontId="15" fillId="0" borderId="0" xfId="0" applyNumberFormat="1" applyFont="1" applyAlignment="1"/>
    <xf numFmtId="49" fontId="0" fillId="0" borderId="14" xfId="0" applyNumberFormat="1" applyBorder="1" applyAlignment="1">
      <alignment horizontal="center"/>
    </xf>
    <xf numFmtId="0" fontId="0" fillId="0" borderId="14" xfId="0" applyNumberFormat="1" applyBorder="1"/>
    <xf numFmtId="4" fontId="0" fillId="0" borderId="0" xfId="0" applyNumberFormat="1" applyBorder="1" applyAlignment="1">
      <alignment horizontal="right"/>
    </xf>
    <xf numFmtId="0" fontId="16" fillId="0" borderId="0" xfId="0" applyFont="1"/>
    <xf numFmtId="0" fontId="11" fillId="0" borderId="0" xfId="0" applyFont="1"/>
    <xf numFmtId="0" fontId="9" fillId="0" borderId="0" xfId="0" applyFont="1" applyFill="1"/>
    <xf numFmtId="0" fontId="0" fillId="0" borderId="0" xfId="0" applyFont="1" applyFill="1"/>
    <xf numFmtId="0" fontId="0" fillId="0" borderId="0" xfId="0" applyFill="1" applyProtection="1"/>
    <xf numFmtId="4" fontId="17" fillId="0" borderId="15" xfId="0" applyNumberFormat="1" applyFont="1" applyFill="1" applyBorder="1"/>
    <xf numFmtId="4" fontId="17" fillId="0" borderId="0" xfId="0" applyNumberFormat="1" applyFont="1" applyFill="1" applyBorder="1"/>
    <xf numFmtId="0" fontId="9" fillId="0" borderId="0" xfId="0" applyFont="1" applyFill="1" applyAlignment="1">
      <alignment horizontal="left" vertical="top"/>
    </xf>
    <xf numFmtId="4" fontId="9" fillId="0" borderId="16" xfId="0" applyNumberFormat="1" applyFont="1" applyFill="1" applyBorder="1" applyAlignment="1">
      <alignment vertical="top"/>
    </xf>
    <xf numFmtId="0" fontId="0" fillId="0" borderId="0" xfId="0" applyFont="1"/>
    <xf numFmtId="14" fontId="10" fillId="2" borderId="1" xfId="0" applyNumberFormat="1" applyFont="1" applyFill="1" applyBorder="1" applyAlignment="1" applyProtection="1">
      <alignment horizontal="left" vertical="top"/>
    </xf>
    <xf numFmtId="0" fontId="0" fillId="0" borderId="0" xfId="0" applyFont="1" applyAlignment="1" applyProtection="1">
      <alignment vertical="top"/>
    </xf>
    <xf numFmtId="14" fontId="19" fillId="2" borderId="1" xfId="0" applyNumberFormat="1" applyFont="1" applyFill="1" applyBorder="1" applyAlignment="1" applyProtection="1">
      <alignment horizontal="center" vertical="top" wrapText="1"/>
    </xf>
    <xf numFmtId="14" fontId="13" fillId="0" borderId="0" xfId="0" applyNumberFormat="1" applyFont="1" applyBorder="1" applyAlignment="1" applyProtection="1">
      <alignment horizontal="left" vertical="top"/>
    </xf>
    <xf numFmtId="14" fontId="13" fillId="0" borderId="0" xfId="0" applyNumberFormat="1" applyFont="1" applyBorder="1" applyAlignment="1" applyProtection="1">
      <alignment horizontal="center" vertical="top" wrapText="1"/>
    </xf>
    <xf numFmtId="14" fontId="14" fillId="0" borderId="0" xfId="0" applyNumberFormat="1" applyFont="1" applyBorder="1" applyAlignment="1" applyProtection="1">
      <alignment horizontal="center" vertical="top" wrapText="1"/>
    </xf>
    <xf numFmtId="14" fontId="19" fillId="0" borderId="0" xfId="0" applyNumberFormat="1" applyFont="1" applyBorder="1" applyAlignment="1" applyProtection="1">
      <alignment horizontal="center" vertical="top" wrapText="1"/>
    </xf>
    <xf numFmtId="4" fontId="19" fillId="2" borderId="1" xfId="0" applyNumberFormat="1" applyFont="1" applyFill="1" applyBorder="1" applyAlignment="1" applyProtection="1">
      <alignment horizontal="right" vertical="top"/>
    </xf>
    <xf numFmtId="4" fontId="19" fillId="3" borderId="1" xfId="0" applyNumberFormat="1" applyFont="1" applyFill="1" applyBorder="1" applyAlignment="1" applyProtection="1">
      <alignment horizontal="right" vertical="top" wrapText="1"/>
    </xf>
    <xf numFmtId="4" fontId="10" fillId="0" borderId="1" xfId="0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Fill="1" applyBorder="1" applyAlignment="1" applyProtection="1">
      <alignment vertical="top"/>
    </xf>
    <xf numFmtId="4" fontId="0" fillId="0" borderId="0" xfId="0" applyNumberFormat="1" applyFont="1" applyAlignment="1" applyProtection="1">
      <alignment vertical="top"/>
    </xf>
    <xf numFmtId="4" fontId="10" fillId="0" borderId="1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4" fontId="19" fillId="0" borderId="1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 applyProtection="1">
      <alignment vertical="top"/>
    </xf>
    <xf numFmtId="4" fontId="10" fillId="0" borderId="0" xfId="0" applyNumberFormat="1" applyFont="1" applyAlignment="1" applyProtection="1">
      <alignment vertical="top"/>
    </xf>
    <xf numFmtId="4" fontId="11" fillId="0" borderId="0" xfId="0" applyNumberFormat="1" applyFont="1" applyAlignment="1" applyProtection="1">
      <alignment vertical="top"/>
    </xf>
    <xf numFmtId="0" fontId="7" fillId="0" borderId="0" xfId="0" applyFont="1" applyFill="1"/>
    <xf numFmtId="0" fontId="0" fillId="0" borderId="0" xfId="0" applyBorder="1"/>
    <xf numFmtId="0" fontId="16" fillId="0" borderId="0" xfId="0" applyFont="1" applyBorder="1"/>
    <xf numFmtId="0" fontId="11" fillId="0" borderId="0" xfId="0" applyFont="1" applyBorder="1"/>
    <xf numFmtId="0" fontId="13" fillId="0" borderId="0" xfId="0" applyNumberFormat="1" applyFont="1" applyAlignment="1" applyProtection="1">
      <alignment horizontal="left" vertical="top" wrapText="1"/>
    </xf>
    <xf numFmtId="0" fontId="11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4" fontId="11" fillId="0" borderId="14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left"/>
    </xf>
    <xf numFmtId="10" fontId="0" fillId="0" borderId="0" xfId="0" applyNumberFormat="1"/>
    <xf numFmtId="0" fontId="21" fillId="0" borderId="0" xfId="0" applyFont="1" applyFill="1" applyBorder="1"/>
    <xf numFmtId="0" fontId="25" fillId="3" borderId="1" xfId="0" applyFont="1" applyFill="1" applyBorder="1" applyAlignment="1" applyProtection="1">
      <alignment horizontal="center" vertical="center" wrapText="1"/>
    </xf>
    <xf numFmtId="0" fontId="25" fillId="3" borderId="1" xfId="0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2" fillId="3" borderId="1" xfId="0" applyNumberFormat="1" applyFont="1" applyFill="1" applyBorder="1" applyAlignment="1" applyProtection="1">
      <alignment horizontal="left" vertical="top" wrapText="1"/>
    </xf>
    <xf numFmtId="0" fontId="22" fillId="3" borderId="1" xfId="0" applyFont="1" applyFill="1" applyBorder="1" applyAlignment="1" applyProtection="1">
      <alignment horizontal="center" vertical="top" wrapText="1"/>
    </xf>
    <xf numFmtId="4" fontId="26" fillId="0" borderId="1" xfId="0" applyNumberFormat="1" applyFont="1" applyBorder="1" applyAlignment="1" applyProtection="1">
      <alignment vertical="top"/>
    </xf>
    <xf numFmtId="4" fontId="26" fillId="3" borderId="1" xfId="0" applyNumberFormat="1" applyFont="1" applyFill="1" applyBorder="1" applyAlignment="1" applyProtection="1">
      <alignment vertical="top"/>
      <protection locked="0"/>
    </xf>
    <xf numFmtId="4" fontId="27" fillId="0" borderId="1" xfId="0" applyNumberFormat="1" applyFont="1" applyBorder="1" applyAlignment="1" applyProtection="1">
      <alignment vertical="top"/>
    </xf>
    <xf numFmtId="4" fontId="27" fillId="3" borderId="1" xfId="0" applyNumberFormat="1" applyFont="1" applyFill="1" applyBorder="1" applyAlignment="1" applyProtection="1">
      <alignment vertical="top"/>
      <protection locked="0"/>
    </xf>
    <xf numFmtId="49" fontId="26" fillId="0" borderId="1" xfId="0" quotePrefix="1" applyNumberFormat="1" applyFont="1" applyBorder="1" applyAlignment="1" applyProtection="1">
      <alignment vertical="top"/>
    </xf>
    <xf numFmtId="0" fontId="26" fillId="0" borderId="1" xfId="0" applyNumberFormat="1" applyFont="1" applyBorder="1" applyAlignment="1" applyProtection="1">
      <alignment vertical="top"/>
    </xf>
    <xf numFmtId="4" fontId="25" fillId="0" borderId="1" xfId="0" applyNumberFormat="1" applyFont="1" applyBorder="1" applyAlignment="1" applyProtection="1">
      <alignment vertical="top"/>
    </xf>
    <xf numFmtId="4" fontId="25" fillId="0" borderId="1" xfId="0" applyNumberFormat="1" applyFont="1" applyBorder="1" applyAlignment="1" applyProtection="1">
      <alignment horizontal="center" vertical="top"/>
    </xf>
    <xf numFmtId="0" fontId="26" fillId="0" borderId="0" xfId="0" applyNumberFormat="1" applyFont="1" applyAlignment="1" applyProtection="1">
      <alignment vertical="top"/>
    </xf>
    <xf numFmtId="0" fontId="26" fillId="0" borderId="0" xfId="0" applyFont="1" applyAlignment="1" applyProtection="1">
      <alignment vertical="top"/>
    </xf>
    <xf numFmtId="4" fontId="27" fillId="0" borderId="1" xfId="0" applyNumberFormat="1" applyFont="1" applyBorder="1" applyAlignment="1" applyProtection="1">
      <alignment horizontal="center" vertical="top"/>
    </xf>
    <xf numFmtId="0" fontId="27" fillId="0" borderId="0" xfId="0" applyNumberFormat="1" applyFont="1" applyAlignment="1" applyProtection="1">
      <alignment vertical="top"/>
    </xf>
    <xf numFmtId="0" fontId="27" fillId="0" borderId="0" xfId="0" applyFont="1" applyAlignment="1" applyProtection="1">
      <alignment vertical="top"/>
    </xf>
    <xf numFmtId="0" fontId="27" fillId="0" borderId="0" xfId="0" applyFont="1" applyAlignment="1" applyProtection="1">
      <alignment horizontal="center" vertical="top"/>
    </xf>
    <xf numFmtId="0" fontId="27" fillId="0" borderId="0" xfId="0" applyFont="1" applyAlignment="1" applyProtection="1">
      <alignment vertical="top"/>
      <protection locked="0"/>
    </xf>
    <xf numFmtId="0" fontId="29" fillId="3" borderId="1" xfId="0" applyFont="1" applyFill="1" applyBorder="1" applyAlignment="1">
      <alignment horizontal="center" vertical="top" wrapText="1"/>
    </xf>
    <xf numFmtId="0" fontId="30" fillId="0" borderId="0" xfId="0" applyFont="1" applyAlignment="1">
      <alignment vertical="top" wrapText="1"/>
    </xf>
    <xf numFmtId="14" fontId="32" fillId="3" borderId="1" xfId="0" applyNumberFormat="1" applyFont="1" applyFill="1" applyBorder="1" applyAlignment="1" applyProtection="1">
      <alignment horizontal="center" vertical="center" wrapText="1"/>
    </xf>
    <xf numFmtId="14" fontId="31" fillId="3" borderId="1" xfId="0" applyNumberFormat="1" applyFont="1" applyFill="1" applyBorder="1" applyAlignment="1" applyProtection="1">
      <alignment horizontal="left" vertical="top"/>
    </xf>
    <xf numFmtId="14" fontId="31" fillId="3" borderId="1" xfId="0" quotePrefix="1" applyNumberFormat="1" applyFont="1" applyFill="1" applyBorder="1" applyAlignment="1" applyProtection="1">
      <alignment horizontal="left" vertical="top"/>
    </xf>
    <xf numFmtId="14" fontId="31" fillId="3" borderId="1" xfId="0" applyNumberFormat="1" applyFont="1" applyFill="1" applyBorder="1" applyAlignment="1" applyProtection="1">
      <alignment horizontal="center" vertical="top" wrapText="1"/>
    </xf>
    <xf numFmtId="14" fontId="32" fillId="3" borderId="1" xfId="0" applyNumberFormat="1" applyFont="1" applyFill="1" applyBorder="1" applyAlignment="1" applyProtection="1">
      <alignment horizontal="center" vertical="top" wrapText="1"/>
    </xf>
    <xf numFmtId="14" fontId="33" fillId="3" borderId="1" xfId="0" applyNumberFormat="1" applyFont="1" applyFill="1" applyBorder="1" applyAlignment="1" applyProtection="1">
      <alignment horizontal="center" vertical="top" wrapText="1"/>
    </xf>
    <xf numFmtId="0" fontId="31" fillId="3" borderId="1" xfId="0" applyFont="1" applyFill="1" applyBorder="1" applyAlignment="1" applyProtection="1">
      <alignment horizontal="left" vertical="top"/>
    </xf>
    <xf numFmtId="0" fontId="31" fillId="3" borderId="1" xfId="0" applyFont="1" applyFill="1" applyBorder="1" applyAlignment="1" applyProtection="1">
      <alignment vertical="top"/>
    </xf>
    <xf numFmtId="4" fontId="31" fillId="3" borderId="1" xfId="0" applyNumberFormat="1" applyFont="1" applyFill="1" applyBorder="1" applyAlignment="1" applyProtection="1">
      <alignment horizontal="right" vertical="top"/>
    </xf>
    <xf numFmtId="4" fontId="32" fillId="3" borderId="1" xfId="0" applyNumberFormat="1" applyFont="1" applyFill="1" applyBorder="1" applyAlignment="1" applyProtection="1">
      <alignment horizontal="right" vertical="top"/>
    </xf>
    <xf numFmtId="4" fontId="33" fillId="3" borderId="1" xfId="0" applyNumberFormat="1" applyFont="1" applyFill="1" applyBorder="1" applyAlignment="1" applyProtection="1">
      <alignment horizontal="right" vertical="top"/>
    </xf>
    <xf numFmtId="0" fontId="18" fillId="0" borderId="1" xfId="0" applyFont="1" applyFill="1" applyBorder="1" applyAlignment="1" applyProtection="1">
      <alignment horizontal="left" vertical="top"/>
    </xf>
    <xf numFmtId="0" fontId="18" fillId="0" borderId="1" xfId="0" applyFont="1" applyFill="1" applyBorder="1" applyAlignment="1" applyProtection="1">
      <alignment vertical="top"/>
    </xf>
    <xf numFmtId="4" fontId="18" fillId="0" borderId="1" xfId="0" applyNumberFormat="1" applyFont="1" applyFill="1" applyBorder="1" applyAlignment="1" applyProtection="1">
      <alignment horizontal="right" vertical="top" wrapText="1"/>
    </xf>
    <xf numFmtId="4" fontId="34" fillId="0" borderId="1" xfId="0" applyNumberFormat="1" applyFont="1" applyFill="1" applyBorder="1" applyAlignment="1" applyProtection="1">
      <alignment horizontal="right" vertical="top" wrapText="1"/>
    </xf>
    <xf numFmtId="4" fontId="35" fillId="0" borderId="1" xfId="0" applyNumberFormat="1" applyFont="1" applyFill="1" applyBorder="1" applyAlignment="1" applyProtection="1">
      <alignment horizontal="right" vertical="top" wrapText="1"/>
    </xf>
    <xf numFmtId="0" fontId="18" fillId="0" borderId="1" xfId="0" applyFont="1" applyFill="1" applyBorder="1" applyAlignment="1" applyProtection="1">
      <alignment vertical="top" wrapText="1"/>
    </xf>
    <xf numFmtId="4" fontId="6" fillId="0" borderId="1" xfId="0" applyNumberFormat="1" applyFont="1" applyFill="1" applyBorder="1" applyAlignment="1" applyProtection="1">
      <alignment horizontal="right" vertical="top" wrapText="1"/>
    </xf>
    <xf numFmtId="0" fontId="6" fillId="3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4" fontId="6" fillId="4" borderId="1" xfId="0" applyNumberFormat="1" applyFont="1" applyFill="1" applyBorder="1" applyProtection="1">
      <protection locked="0"/>
    </xf>
    <xf numFmtId="10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quotePrefix="1" applyFont="1" applyBorder="1" applyAlignment="1">
      <alignment horizontal="right"/>
    </xf>
    <xf numFmtId="0" fontId="6" fillId="0" borderId="3" xfId="0" quotePrefix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10" fontId="6" fillId="0" borderId="3" xfId="0" applyNumberFormat="1" applyFont="1" applyBorder="1"/>
    <xf numFmtId="0" fontId="6" fillId="0" borderId="2" xfId="0" quotePrefix="1" applyFont="1" applyBorder="1" applyAlignment="1">
      <alignment horizontal="right"/>
    </xf>
    <xf numFmtId="0" fontId="24" fillId="0" borderId="2" xfId="0" applyFont="1" applyBorder="1"/>
    <xf numFmtId="4" fontId="24" fillId="0" borderId="2" xfId="0" applyNumberFormat="1" applyFont="1" applyBorder="1"/>
    <xf numFmtId="10" fontId="24" fillId="0" borderId="2" xfId="0" applyNumberFormat="1" applyFont="1" applyBorder="1"/>
    <xf numFmtId="4" fontId="31" fillId="0" borderId="2" xfId="0" applyNumberFormat="1" applyFont="1" applyFill="1" applyBorder="1" applyProtection="1"/>
    <xf numFmtId="4" fontId="6" fillId="0" borderId="1" xfId="0" applyNumberFormat="1" applyFont="1" applyFill="1" applyBorder="1" applyProtection="1"/>
    <xf numFmtId="0" fontId="23" fillId="0" borderId="1" xfId="0" applyFont="1" applyBorder="1"/>
    <xf numFmtId="0" fontId="6" fillId="0" borderId="17" xfId="0" applyFont="1" applyBorder="1" applyAlignment="1">
      <alignment horizontal="right"/>
    </xf>
    <xf numFmtId="0" fontId="6" fillId="0" borderId="17" xfId="0" applyFont="1" applyBorder="1"/>
    <xf numFmtId="4" fontId="6" fillId="0" borderId="17" xfId="0" applyNumberFormat="1" applyFont="1" applyFill="1" applyBorder="1"/>
    <xf numFmtId="10" fontId="6" fillId="0" borderId="17" xfId="0" applyNumberFormat="1" applyFont="1" applyBorder="1"/>
    <xf numFmtId="0" fontId="23" fillId="0" borderId="17" xfId="0" applyFont="1" applyBorder="1"/>
    <xf numFmtId="0" fontId="24" fillId="0" borderId="1" xfId="0" applyFont="1" applyBorder="1"/>
    <xf numFmtId="4" fontId="24" fillId="4" borderId="1" xfId="0" applyNumberFormat="1" applyFont="1" applyFill="1" applyBorder="1" applyProtection="1">
      <protection locked="0"/>
    </xf>
    <xf numFmtId="0" fontId="36" fillId="3" borderId="4" xfId="0" applyFont="1" applyFill="1" applyBorder="1" applyAlignment="1">
      <alignment horizontal="center" vertical="center"/>
    </xf>
    <xf numFmtId="4" fontId="35" fillId="0" borderId="1" xfId="0" applyNumberFormat="1" applyFont="1" applyFill="1" applyBorder="1" applyAlignment="1" applyProtection="1">
      <alignment horizontal="center" vertical="top" wrapText="1"/>
      <protection locked="0"/>
    </xf>
    <xf numFmtId="0" fontId="18" fillId="3" borderId="1" xfId="0" applyFont="1" applyFill="1" applyBorder="1" applyAlignment="1" applyProtection="1">
      <alignment horizontal="left" vertical="top"/>
    </xf>
    <xf numFmtId="0" fontId="18" fillId="3" borderId="1" xfId="0" applyFont="1" applyFill="1" applyBorder="1" applyAlignment="1" applyProtection="1">
      <alignment vertical="top"/>
    </xf>
    <xf numFmtId="4" fontId="18" fillId="3" borderId="1" xfId="0" applyNumberFormat="1" applyFont="1" applyFill="1" applyBorder="1" applyAlignment="1" applyProtection="1">
      <alignment horizontal="right" vertical="top" wrapText="1"/>
    </xf>
    <xf numFmtId="4" fontId="34" fillId="3" borderId="1" xfId="0" applyNumberFormat="1" applyFont="1" applyFill="1" applyBorder="1" applyAlignment="1" applyProtection="1">
      <alignment horizontal="right" vertical="top" wrapText="1"/>
    </xf>
    <xf numFmtId="4" fontId="35" fillId="3" borderId="1" xfId="0" applyNumberFormat="1" applyFont="1" applyFill="1" applyBorder="1" applyAlignment="1" applyProtection="1">
      <alignment horizontal="right" vertical="top" wrapText="1"/>
    </xf>
    <xf numFmtId="4" fontId="35" fillId="3" borderId="1" xfId="0" applyNumberFormat="1" applyFont="1" applyFill="1" applyBorder="1" applyAlignment="1" applyProtection="1">
      <alignment horizontal="center" vertical="top" wrapText="1"/>
      <protection locked="0"/>
    </xf>
    <xf numFmtId="4" fontId="33" fillId="3" borderId="1" xfId="0" applyNumberFormat="1" applyFont="1" applyFill="1" applyBorder="1" applyAlignment="1" applyProtection="1">
      <alignment horizontal="center" vertical="top"/>
      <protection locked="0"/>
    </xf>
    <xf numFmtId="4" fontId="35" fillId="0" borderId="1" xfId="0" applyNumberFormat="1" applyFont="1" applyFill="1" applyBorder="1" applyAlignment="1" applyProtection="1">
      <alignment horizontal="left" vertical="top" wrapText="1"/>
      <protection locked="0"/>
    </xf>
    <xf numFmtId="14" fontId="31" fillId="0" borderId="0" xfId="0" applyNumberFormat="1" applyFont="1" applyBorder="1" applyAlignment="1" applyProtection="1">
      <alignment horizontal="center" vertical="top" wrapText="1"/>
    </xf>
    <xf numFmtId="4" fontId="18" fillId="0" borderId="1" xfId="0" applyNumberFormat="1" applyFont="1" applyFill="1" applyBorder="1" applyAlignment="1" applyProtection="1">
      <alignment horizontal="right" vertical="top"/>
    </xf>
    <xf numFmtId="4" fontId="34" fillId="0" borderId="1" xfId="0" applyNumberFormat="1" applyFont="1" applyFill="1" applyBorder="1" applyAlignment="1" applyProtection="1">
      <alignment horizontal="right" vertical="top"/>
    </xf>
    <xf numFmtId="4" fontId="35" fillId="0" borderId="1" xfId="0" applyNumberFormat="1" applyFont="1" applyFill="1" applyBorder="1" applyAlignment="1" applyProtection="1">
      <alignment horizontal="right" vertical="top"/>
    </xf>
    <xf numFmtId="4" fontId="35" fillId="0" borderId="1" xfId="0" applyNumberFormat="1" applyFont="1" applyFill="1" applyBorder="1" applyAlignment="1" applyProtection="1">
      <alignment horizontal="center" vertical="top"/>
      <protection locked="0"/>
    </xf>
    <xf numFmtId="0" fontId="18" fillId="0" borderId="1" xfId="0" applyFont="1" applyBorder="1" applyAlignment="1" applyProtection="1">
      <alignment horizontal="left" vertical="top"/>
    </xf>
    <xf numFmtId="0" fontId="18" fillId="0" borderId="1" xfId="0" applyFont="1" applyBorder="1" applyAlignment="1" applyProtection="1">
      <alignment vertical="top"/>
    </xf>
    <xf numFmtId="0" fontId="18" fillId="0" borderId="1" xfId="0" applyFont="1" applyBorder="1" applyAlignment="1" applyProtection="1">
      <alignment vertical="top" wrapText="1"/>
    </xf>
    <xf numFmtId="4" fontId="35" fillId="3" borderId="1" xfId="0" applyNumberFormat="1" applyFont="1" applyFill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vertical="top" wrapText="1"/>
    </xf>
    <xf numFmtId="4" fontId="18" fillId="0" borderId="0" xfId="0" applyNumberFormat="1" applyFont="1" applyFill="1" applyBorder="1" applyAlignment="1" applyProtection="1">
      <alignment horizontal="right" vertical="top" wrapText="1"/>
    </xf>
    <xf numFmtId="4" fontId="34" fillId="0" borderId="0" xfId="0" applyNumberFormat="1" applyFont="1" applyFill="1" applyBorder="1" applyAlignment="1" applyProtection="1">
      <alignment horizontal="right" vertical="top" wrapText="1"/>
    </xf>
    <xf numFmtId="4" fontId="35" fillId="0" borderId="0" xfId="0" applyNumberFormat="1" applyFont="1" applyFill="1" applyBorder="1" applyAlignment="1" applyProtection="1">
      <alignment horizontal="right" vertical="top" wrapText="1"/>
    </xf>
    <xf numFmtId="4" fontId="35" fillId="0" borderId="0" xfId="0" applyNumberFormat="1" applyFont="1" applyFill="1" applyBorder="1" applyAlignment="1" applyProtection="1">
      <alignment horizontal="left" vertical="top" wrapText="1"/>
    </xf>
    <xf numFmtId="0" fontId="18" fillId="3" borderId="1" xfId="0" applyFont="1" applyFill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vertical="top"/>
    </xf>
    <xf numFmtId="4" fontId="35" fillId="3" borderId="1" xfId="0" applyNumberFormat="1" applyFont="1" applyFill="1" applyBorder="1" applyAlignment="1" applyProtection="1">
      <alignment horizontal="left" vertical="top"/>
      <protection locked="0"/>
    </xf>
    <xf numFmtId="0" fontId="31" fillId="3" borderId="1" xfId="0" applyFont="1" applyFill="1" applyBorder="1" applyAlignment="1" applyProtection="1">
      <alignment vertical="top" wrapText="1"/>
    </xf>
    <xf numFmtId="4" fontId="31" fillId="3" borderId="1" xfId="0" applyNumberFormat="1" applyFont="1" applyFill="1" applyBorder="1" applyAlignment="1" applyProtection="1">
      <alignment horizontal="right" vertical="top" wrapText="1"/>
    </xf>
    <xf numFmtId="4" fontId="32" fillId="3" borderId="1" xfId="0" applyNumberFormat="1" applyFont="1" applyFill="1" applyBorder="1" applyAlignment="1" applyProtection="1">
      <alignment horizontal="right" vertical="top" wrapText="1"/>
    </xf>
    <xf numFmtId="4" fontId="33" fillId="3" borderId="1" xfId="0" applyNumberFormat="1" applyFont="1" applyFill="1" applyBorder="1" applyAlignment="1" applyProtection="1">
      <alignment horizontal="right" vertical="top" wrapText="1"/>
    </xf>
    <xf numFmtId="4" fontId="33" fillId="3" borderId="1" xfId="0" applyNumberFormat="1" applyFont="1" applyFill="1" applyBorder="1" applyAlignment="1" applyProtection="1">
      <alignment horizontal="center" vertical="top" wrapText="1"/>
    </xf>
    <xf numFmtId="0" fontId="25" fillId="3" borderId="1" xfId="0" applyNumberFormat="1" applyFont="1" applyFill="1" applyBorder="1" applyAlignment="1" applyProtection="1">
      <alignment vertical="top"/>
    </xf>
    <xf numFmtId="4" fontId="25" fillId="3" borderId="1" xfId="0" applyNumberFormat="1" applyFont="1" applyFill="1" applyBorder="1" applyAlignment="1" applyProtection="1">
      <alignment vertical="top"/>
    </xf>
    <xf numFmtId="0" fontId="28" fillId="3" borderId="1" xfId="0" applyFont="1" applyFill="1" applyBorder="1" applyAlignment="1" applyProtection="1">
      <alignment vertical="top"/>
      <protection locked="0"/>
    </xf>
    <xf numFmtId="0" fontId="26" fillId="0" borderId="1" xfId="0" quotePrefix="1" applyNumberFormat="1" applyFont="1" applyBorder="1" applyAlignment="1" applyProtection="1">
      <alignment vertical="top"/>
    </xf>
    <xf numFmtId="49" fontId="26" fillId="0" borderId="1" xfId="0" applyNumberFormat="1" applyFont="1" applyBorder="1" applyAlignment="1" applyProtection="1">
      <alignment vertical="top"/>
    </xf>
    <xf numFmtId="0" fontId="27" fillId="0" borderId="1" xfId="0" applyFont="1" applyBorder="1" applyAlignment="1" applyProtection="1">
      <alignment vertical="top"/>
      <protection locked="0"/>
    </xf>
    <xf numFmtId="0" fontId="27" fillId="0" borderId="1" xfId="0" quotePrefix="1" applyNumberFormat="1" applyFont="1" applyBorder="1" applyAlignment="1" applyProtection="1">
      <alignment vertical="top"/>
    </xf>
    <xf numFmtId="0" fontId="27" fillId="0" borderId="1" xfId="0" applyNumberFormat="1" applyFont="1" applyBorder="1" applyAlignment="1" applyProtection="1">
      <alignment vertical="top"/>
    </xf>
    <xf numFmtId="49" fontId="27" fillId="0" borderId="1" xfId="0" applyNumberFormat="1" applyFont="1" applyBorder="1" applyAlignment="1" applyProtection="1">
      <alignment vertical="top"/>
    </xf>
    <xf numFmtId="0" fontId="27" fillId="0" borderId="1" xfId="0" applyFont="1" applyFill="1" applyBorder="1" applyAlignment="1" applyProtection="1">
      <alignment vertical="top"/>
      <protection locked="0"/>
    </xf>
    <xf numFmtId="4" fontId="26" fillId="0" borderId="1" xfId="0" applyNumberFormat="1" applyFont="1" applyBorder="1" applyAlignment="1" applyProtection="1">
      <alignment horizontal="right" vertical="top"/>
    </xf>
    <xf numFmtId="49" fontId="27" fillId="0" borderId="1" xfId="0" quotePrefix="1" applyNumberFormat="1" applyFont="1" applyBorder="1" applyAlignment="1" applyProtection="1">
      <alignment vertical="top"/>
    </xf>
    <xf numFmtId="4" fontId="26" fillId="0" borderId="1" xfId="0" quotePrefix="1" applyNumberFormat="1" applyFont="1" applyBorder="1" applyAlignment="1" applyProtection="1">
      <alignment vertical="top"/>
    </xf>
    <xf numFmtId="49" fontId="25" fillId="3" borderId="1" xfId="0" quotePrefix="1" applyNumberFormat="1" applyFont="1" applyFill="1" applyBorder="1" applyAlignment="1" applyProtection="1">
      <alignment vertical="top"/>
    </xf>
    <xf numFmtId="49" fontId="25" fillId="3" borderId="1" xfId="0" applyNumberFormat="1" applyFont="1" applyFill="1" applyBorder="1" applyAlignment="1" applyProtection="1">
      <alignment vertical="top"/>
    </xf>
    <xf numFmtId="2" fontId="26" fillId="0" borderId="1" xfId="0" applyNumberFormat="1" applyFont="1" applyBorder="1" applyAlignment="1" applyProtection="1">
      <alignment vertical="top"/>
    </xf>
    <xf numFmtId="2" fontId="26" fillId="3" borderId="1" xfId="0" applyNumberFormat="1" applyFont="1" applyFill="1" applyBorder="1" applyAlignment="1" applyProtection="1">
      <alignment vertical="top"/>
      <protection locked="0"/>
    </xf>
    <xf numFmtId="2" fontId="26" fillId="0" borderId="1" xfId="0" applyNumberFormat="1" applyFont="1" applyBorder="1" applyAlignment="1" applyProtection="1">
      <alignment horizontal="right" vertical="top"/>
    </xf>
    <xf numFmtId="0" fontId="28" fillId="3" borderId="1" xfId="0" applyNumberFormat="1" applyFont="1" applyFill="1" applyBorder="1" applyAlignment="1" applyProtection="1">
      <alignment vertical="top"/>
    </xf>
    <xf numFmtId="4" fontId="28" fillId="3" borderId="1" xfId="0" applyNumberFormat="1" applyFont="1" applyFill="1" applyBorder="1" applyAlignment="1" applyProtection="1">
      <alignment vertical="top"/>
    </xf>
    <xf numFmtId="4" fontId="28" fillId="3" borderId="1" xfId="0" quotePrefix="1" applyNumberFormat="1" applyFont="1" applyFill="1" applyBorder="1" applyAlignment="1" applyProtection="1">
      <alignment horizontal="center" vertical="top"/>
    </xf>
    <xf numFmtId="4" fontId="28" fillId="3" borderId="1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Border="1" applyAlignment="1" applyProtection="1">
      <alignment vertical="top"/>
    </xf>
    <xf numFmtId="4" fontId="26" fillId="0" borderId="0" xfId="0" applyNumberFormat="1" applyFont="1" applyBorder="1" applyAlignment="1" applyProtection="1">
      <alignment vertical="top"/>
    </xf>
    <xf numFmtId="0" fontId="27" fillId="0" borderId="0" xfId="0" applyFont="1" applyBorder="1" applyAlignment="1" applyProtection="1">
      <alignment vertical="top"/>
      <protection locked="0"/>
    </xf>
    <xf numFmtId="0" fontId="20" fillId="0" borderId="0" xfId="0" applyFont="1" applyAlignment="1" applyProtection="1">
      <alignment vertical="top"/>
    </xf>
    <xf numFmtId="10" fontId="20" fillId="0" borderId="0" xfId="0" applyNumberFormat="1" applyFont="1" applyAlignment="1" applyProtection="1">
      <alignment horizontal="right" vertical="top"/>
    </xf>
    <xf numFmtId="0" fontId="0" fillId="0" borderId="0" xfId="0" applyFont="1" applyAlignment="1" applyProtection="1">
      <alignment horizontal="right" vertical="top"/>
    </xf>
    <xf numFmtId="4" fontId="23" fillId="0" borderId="1" xfId="0" applyNumberFormat="1" applyFont="1" applyFill="1" applyBorder="1" applyAlignment="1" applyProtection="1">
      <alignment horizontal="right" vertical="top" wrapText="1"/>
    </xf>
    <xf numFmtId="0" fontId="35" fillId="0" borderId="0" xfId="0" applyFont="1" applyBorder="1" applyAlignment="1" applyProtection="1">
      <alignment vertical="top"/>
    </xf>
    <xf numFmtId="4" fontId="35" fillId="0" borderId="0" xfId="0" applyNumberFormat="1" applyFont="1" applyBorder="1" applyAlignment="1" applyProtection="1">
      <alignment vertical="top"/>
    </xf>
    <xf numFmtId="0" fontId="35" fillId="0" borderId="0" xfId="0" applyFont="1" applyAlignment="1" applyProtection="1">
      <alignment vertical="top"/>
    </xf>
    <xf numFmtId="4" fontId="35" fillId="0" borderId="0" xfId="0" applyNumberFormat="1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10" fontId="35" fillId="0" borderId="0" xfId="0" applyNumberFormat="1" applyFont="1" applyAlignment="1" applyProtection="1">
      <alignment horizontal="right" vertical="top"/>
    </xf>
    <xf numFmtId="0" fontId="35" fillId="0" borderId="14" xfId="0" applyFont="1" applyFill="1" applyBorder="1" applyAlignment="1" applyProtection="1">
      <alignment vertical="top"/>
    </xf>
    <xf numFmtId="4" fontId="35" fillId="0" borderId="14" xfId="0" applyNumberFormat="1" applyFont="1" applyFill="1" applyBorder="1" applyAlignment="1" applyProtection="1">
      <alignment vertical="top"/>
    </xf>
    <xf numFmtId="4" fontId="35" fillId="0" borderId="12" xfId="0" applyNumberFormat="1" applyFont="1" applyFill="1" applyBorder="1" applyAlignment="1" applyProtection="1">
      <alignment vertical="top"/>
    </xf>
    <xf numFmtId="0" fontId="4" fillId="0" borderId="14" xfId="0" applyFont="1" applyFill="1" applyBorder="1" applyAlignment="1" applyProtection="1">
      <alignment vertical="top"/>
    </xf>
    <xf numFmtId="10" fontId="35" fillId="0" borderId="14" xfId="0" applyNumberFormat="1" applyFont="1" applyFill="1" applyBorder="1" applyAlignment="1" applyProtection="1">
      <alignment horizontal="right" vertical="top"/>
    </xf>
    <xf numFmtId="10" fontId="35" fillId="0" borderId="12" xfId="0" applyNumberFormat="1" applyFont="1" applyFill="1" applyBorder="1" applyAlignment="1" applyProtection="1">
      <alignment horizontal="right" vertical="top"/>
    </xf>
    <xf numFmtId="10" fontId="4" fillId="0" borderId="14" xfId="0" applyNumberFormat="1" applyFont="1" applyFill="1" applyBorder="1" applyAlignment="1" applyProtection="1">
      <alignment vertical="top"/>
    </xf>
    <xf numFmtId="0" fontId="18" fillId="0" borderId="14" xfId="0" applyFont="1" applyFill="1" applyBorder="1" applyAlignment="1" applyProtection="1">
      <alignment vertical="top"/>
    </xf>
    <xf numFmtId="10" fontId="37" fillId="0" borderId="12" xfId="0" applyNumberFormat="1" applyFont="1" applyFill="1" applyBorder="1" applyAlignment="1" applyProtection="1">
      <alignment vertical="top"/>
    </xf>
    <xf numFmtId="49" fontId="24" fillId="3" borderId="1" xfId="0" applyNumberFormat="1" applyFont="1" applyFill="1" applyBorder="1" applyAlignment="1">
      <alignment horizontal="left"/>
    </xf>
    <xf numFmtId="49" fontId="24" fillId="2" borderId="1" xfId="0" applyNumberFormat="1" applyFont="1" applyFill="1" applyBorder="1" applyAlignment="1">
      <alignment horizontal="left"/>
    </xf>
    <xf numFmtId="0" fontId="24" fillId="2" borderId="1" xfId="0" applyNumberFormat="1" applyFont="1" applyFill="1" applyBorder="1"/>
    <xf numFmtId="4" fontId="31" fillId="2" borderId="1" xfId="0" applyNumberFormat="1" applyFont="1" applyFill="1" applyBorder="1" applyAlignment="1">
      <alignment horizontal="right"/>
    </xf>
    <xf numFmtId="49" fontId="31" fillId="2" borderId="1" xfId="0" applyNumberFormat="1" applyFont="1" applyFill="1" applyBorder="1" applyAlignment="1">
      <alignment horizontal="left"/>
    </xf>
    <xf numFmtId="4" fontId="24" fillId="2" borderId="1" xfId="0" applyNumberFormat="1" applyFont="1" applyFill="1" applyBorder="1" applyAlignment="1">
      <alignment horizontal="right"/>
    </xf>
    <xf numFmtId="4" fontId="32" fillId="2" borderId="1" xfId="0" applyNumberFormat="1" applyFont="1" applyFill="1" applyBorder="1"/>
    <xf numFmtId="4" fontId="31" fillId="2" borderId="1" xfId="0" applyNumberFormat="1" applyFont="1" applyFill="1" applyBorder="1"/>
    <xf numFmtId="0" fontId="24" fillId="3" borderId="1" xfId="0" applyNumberFormat="1" applyFont="1" applyFill="1" applyBorder="1"/>
    <xf numFmtId="4" fontId="31" fillId="3" borderId="1" xfId="0" applyNumberFormat="1" applyFont="1" applyFill="1" applyBorder="1" applyAlignment="1">
      <alignment horizontal="right"/>
    </xf>
    <xf numFmtId="49" fontId="31" fillId="3" borderId="1" xfId="0" applyNumberFormat="1" applyFont="1" applyFill="1" applyBorder="1" applyAlignment="1">
      <alignment horizontal="left"/>
    </xf>
    <xf numFmtId="4" fontId="24" fillId="3" borderId="1" xfId="0" applyNumberFormat="1" applyFont="1" applyFill="1" applyBorder="1" applyAlignment="1">
      <alignment horizontal="right"/>
    </xf>
    <xf numFmtId="4" fontId="32" fillId="3" borderId="1" xfId="0" applyNumberFormat="1" applyFont="1" applyFill="1" applyBorder="1"/>
    <xf numFmtId="4" fontId="31" fillId="3" borderId="1" xfId="0" applyNumberFormat="1" applyFont="1" applyFill="1" applyBorder="1"/>
    <xf numFmtId="1" fontId="24" fillId="0" borderId="1" xfId="0" applyNumberFormat="1" applyFont="1" applyBorder="1" applyAlignment="1">
      <alignment horizontal="left"/>
    </xf>
    <xf numFmtId="0" fontId="24" fillId="0" borderId="1" xfId="0" applyNumberFormat="1" applyFont="1" applyBorder="1"/>
    <xf numFmtId="4" fontId="31" fillId="0" borderId="1" xfId="0" applyNumberFormat="1" applyFont="1" applyBorder="1" applyAlignment="1">
      <alignment horizontal="right"/>
    </xf>
    <xf numFmtId="49" fontId="31" fillId="0" borderId="1" xfId="0" applyNumberFormat="1" applyFont="1" applyBorder="1" applyAlignment="1">
      <alignment horizontal="left"/>
    </xf>
    <xf numFmtId="4" fontId="24" fillId="0" borderId="1" xfId="0" applyNumberFormat="1" applyFont="1" applyBorder="1" applyAlignment="1">
      <alignment horizontal="right"/>
    </xf>
    <xf numFmtId="4" fontId="32" fillId="0" borderId="1" xfId="0" applyNumberFormat="1" applyFont="1" applyBorder="1"/>
    <xf numFmtId="4" fontId="31" fillId="0" borderId="1" xfId="0" applyNumberFormat="1" applyFont="1" applyBorder="1"/>
    <xf numFmtId="1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/>
    <xf numFmtId="4" fontId="18" fillId="0" borderId="1" xfId="0" applyNumberFormat="1" applyFont="1" applyFill="1" applyBorder="1" applyAlignment="1" applyProtection="1">
      <alignment horizontal="right"/>
      <protection locked="0"/>
    </xf>
    <xf numFmtId="49" fontId="18" fillId="0" borderId="1" xfId="0" applyNumberFormat="1" applyFont="1" applyFill="1" applyBorder="1" applyAlignment="1" applyProtection="1">
      <alignment horizontal="left"/>
      <protection locked="0"/>
    </xf>
    <xf numFmtId="4" fontId="2" fillId="0" borderId="1" xfId="0" applyNumberFormat="1" applyFont="1" applyBorder="1" applyAlignment="1">
      <alignment horizontal="right"/>
    </xf>
    <xf numFmtId="4" fontId="34" fillId="0" borderId="1" xfId="0" applyNumberFormat="1" applyFont="1" applyBorder="1" applyProtection="1"/>
    <xf numFmtId="4" fontId="18" fillId="0" borderId="1" xfId="0" applyNumberFormat="1" applyFont="1" applyBorder="1"/>
    <xf numFmtId="1" fontId="24" fillId="0" borderId="1" xfId="0" applyNumberFormat="1" applyFont="1" applyFill="1" applyBorder="1" applyAlignment="1">
      <alignment horizontal="left"/>
    </xf>
    <xf numFmtId="0" fontId="24" fillId="0" borderId="1" xfId="0" applyNumberFormat="1" applyFont="1" applyFill="1" applyBorder="1"/>
    <xf numFmtId="4" fontId="31" fillId="0" borderId="1" xfId="0" applyNumberFormat="1" applyFont="1" applyFill="1" applyBorder="1" applyAlignment="1">
      <alignment horizontal="right"/>
    </xf>
    <xf numFmtId="49" fontId="31" fillId="0" borderId="1" xfId="0" applyNumberFormat="1" applyFont="1" applyFill="1" applyBorder="1" applyAlignment="1">
      <alignment horizontal="left"/>
    </xf>
    <xf numFmtId="4" fontId="32" fillId="0" borderId="1" xfId="0" applyNumberFormat="1" applyFont="1" applyFill="1" applyBorder="1" applyProtection="1"/>
    <xf numFmtId="4" fontId="31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right"/>
    </xf>
    <xf numFmtId="4" fontId="34" fillId="0" borderId="1" xfId="0" applyNumberFormat="1" applyFont="1" applyFill="1" applyBorder="1" applyProtection="1"/>
    <xf numFmtId="4" fontId="18" fillId="0" borderId="1" xfId="0" applyNumberFormat="1" applyFont="1" applyFill="1" applyBorder="1"/>
    <xf numFmtId="4" fontId="24" fillId="0" borderId="1" xfId="0" applyNumberFormat="1" applyFont="1" applyFill="1" applyBorder="1" applyAlignment="1">
      <alignment horizontal="right"/>
    </xf>
    <xf numFmtId="4" fontId="32" fillId="0" borderId="1" xfId="0" applyNumberFormat="1" applyFont="1" applyFill="1" applyBorder="1" applyAlignment="1">
      <alignment horizontal="right"/>
    </xf>
    <xf numFmtId="4" fontId="31" fillId="0" borderId="1" xfId="0" applyNumberFormat="1" applyFont="1" applyFill="1" applyBorder="1" applyAlignment="1" applyProtection="1">
      <alignment horizontal="right"/>
      <protection locked="0"/>
    </xf>
    <xf numFmtId="49" fontId="31" fillId="0" borderId="1" xfId="0" applyNumberFormat="1" applyFont="1" applyFill="1" applyBorder="1" applyAlignment="1" applyProtection="1">
      <alignment horizontal="left"/>
      <protection locked="0"/>
    </xf>
    <xf numFmtId="49" fontId="24" fillId="3" borderId="1" xfId="0" applyNumberFormat="1" applyFont="1" applyFill="1" applyBorder="1" applyAlignment="1">
      <alignment horizontal="left" vertical="top"/>
    </xf>
    <xf numFmtId="0" fontId="24" fillId="3" borderId="1" xfId="0" applyNumberFormat="1" applyFont="1" applyFill="1" applyBorder="1" applyAlignment="1">
      <alignment vertical="top"/>
    </xf>
    <xf numFmtId="4" fontId="31" fillId="3" borderId="1" xfId="0" applyNumberFormat="1" applyFont="1" applyFill="1" applyBorder="1" applyAlignment="1">
      <alignment horizontal="right" vertical="top"/>
    </xf>
    <xf numFmtId="49" fontId="31" fillId="3" borderId="1" xfId="0" applyNumberFormat="1" applyFont="1" applyFill="1" applyBorder="1" applyAlignment="1">
      <alignment horizontal="left" vertical="top"/>
    </xf>
    <xf numFmtId="4" fontId="24" fillId="3" borderId="1" xfId="0" applyNumberFormat="1" applyFont="1" applyFill="1" applyBorder="1" applyAlignment="1">
      <alignment horizontal="right" vertical="top"/>
    </xf>
    <xf numFmtId="4" fontId="32" fillId="3" borderId="1" xfId="0" applyNumberFormat="1" applyFont="1" applyFill="1" applyBorder="1" applyAlignment="1" applyProtection="1">
      <alignment vertical="top"/>
    </xf>
    <xf numFmtId="4" fontId="31" fillId="3" borderId="1" xfId="0" applyNumberFormat="1" applyFont="1" applyFill="1" applyBorder="1" applyAlignment="1">
      <alignment vertical="top"/>
    </xf>
    <xf numFmtId="1" fontId="24" fillId="0" borderId="1" xfId="0" applyNumberFormat="1" applyFont="1" applyBorder="1" applyAlignment="1">
      <alignment horizontal="left" vertical="top"/>
    </xf>
    <xf numFmtId="0" fontId="24" fillId="0" borderId="1" xfId="0" applyNumberFormat="1" applyFont="1" applyBorder="1" applyAlignment="1">
      <alignment vertical="top"/>
    </xf>
    <xf numFmtId="4" fontId="31" fillId="0" borderId="1" xfId="0" applyNumberFormat="1" applyFont="1" applyBorder="1" applyAlignment="1">
      <alignment horizontal="right" vertical="top"/>
    </xf>
    <xf numFmtId="49" fontId="31" fillId="0" borderId="1" xfId="0" applyNumberFormat="1" applyFont="1" applyBorder="1" applyAlignment="1">
      <alignment horizontal="left" vertical="top"/>
    </xf>
    <xf numFmtId="4" fontId="24" fillId="0" borderId="1" xfId="0" applyNumberFormat="1" applyFont="1" applyBorder="1" applyAlignment="1">
      <alignment horizontal="right" vertical="top"/>
    </xf>
    <xf numFmtId="4" fontId="32" fillId="0" borderId="1" xfId="0" applyNumberFormat="1" applyFont="1" applyBorder="1" applyAlignment="1" applyProtection="1">
      <alignment vertical="top"/>
    </xf>
    <xf numFmtId="4" fontId="31" fillId="0" borderId="1" xfId="0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4" fontId="18" fillId="0" borderId="1" xfId="0" applyNumberFormat="1" applyFont="1" applyFill="1" applyBorder="1" applyAlignment="1" applyProtection="1">
      <alignment horizontal="right" vertical="top"/>
      <protection locked="0"/>
    </xf>
    <xf numFmtId="49" fontId="18" fillId="0" borderId="1" xfId="0" applyNumberFormat="1" applyFont="1" applyFill="1" applyBorder="1" applyAlignment="1" applyProtection="1">
      <alignment horizontal="left" vertical="top"/>
      <protection locked="0"/>
    </xf>
    <xf numFmtId="4" fontId="2" fillId="0" borderId="1" xfId="0" applyNumberFormat="1" applyFont="1" applyBorder="1" applyAlignment="1">
      <alignment horizontal="right" vertical="top"/>
    </xf>
    <xf numFmtId="4" fontId="34" fillId="0" borderId="1" xfId="0" applyNumberFormat="1" applyFont="1" applyBorder="1" applyAlignment="1" applyProtection="1">
      <alignment vertical="top"/>
    </xf>
    <xf numFmtId="4" fontId="18" fillId="0" borderId="1" xfId="0" applyNumberFormat="1" applyFont="1" applyBorder="1" applyAlignment="1">
      <alignment vertical="top"/>
    </xf>
    <xf numFmtId="1" fontId="24" fillId="0" borderId="1" xfId="0" applyNumberFormat="1" applyFont="1" applyFill="1" applyBorder="1" applyAlignment="1">
      <alignment horizontal="left" vertical="top"/>
    </xf>
    <xf numFmtId="0" fontId="24" fillId="0" borderId="1" xfId="0" applyNumberFormat="1" applyFont="1" applyFill="1" applyBorder="1" applyAlignment="1">
      <alignment vertical="top"/>
    </xf>
    <xf numFmtId="4" fontId="31" fillId="0" borderId="1" xfId="0" applyNumberFormat="1" applyFont="1" applyFill="1" applyBorder="1" applyAlignment="1">
      <alignment horizontal="right" vertical="top"/>
    </xf>
    <xf numFmtId="49" fontId="31" fillId="0" borderId="1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right" vertical="top"/>
    </xf>
    <xf numFmtId="4" fontId="34" fillId="0" borderId="1" xfId="0" applyNumberFormat="1" applyFont="1" applyFill="1" applyBorder="1" applyAlignment="1" applyProtection="1">
      <alignment vertical="top"/>
    </xf>
    <xf numFmtId="4" fontId="18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 wrapText="1"/>
    </xf>
    <xf numFmtId="0" fontId="31" fillId="2" borderId="1" xfId="0" applyNumberFormat="1" applyFont="1" applyFill="1" applyBorder="1"/>
    <xf numFmtId="1" fontId="31" fillId="3" borderId="1" xfId="0" applyNumberFormat="1" applyFont="1" applyFill="1" applyBorder="1" applyAlignment="1">
      <alignment horizontal="left"/>
    </xf>
    <xf numFmtId="0" fontId="31" fillId="3" borderId="1" xfId="0" applyNumberFormat="1" applyFont="1" applyFill="1" applyBorder="1"/>
    <xf numFmtId="4" fontId="32" fillId="3" borderId="1" xfId="0" applyNumberFormat="1" applyFont="1" applyFill="1" applyBorder="1" applyProtection="1"/>
    <xf numFmtId="1" fontId="31" fillId="0" borderId="1" xfId="0" applyNumberFormat="1" applyFont="1" applyFill="1" applyBorder="1" applyAlignment="1">
      <alignment horizontal="left"/>
    </xf>
    <xf numFmtId="0" fontId="31" fillId="0" borderId="1" xfId="0" applyNumberFormat="1" applyFont="1" applyFill="1" applyBorder="1"/>
    <xf numFmtId="1" fontId="18" fillId="0" borderId="1" xfId="0" applyNumberFormat="1" applyFont="1" applyFill="1" applyBorder="1" applyAlignment="1">
      <alignment horizontal="left"/>
    </xf>
    <xf numFmtId="0" fontId="18" fillId="0" borderId="1" xfId="0" applyNumberFormat="1" applyFont="1" applyFill="1" applyBorder="1"/>
    <xf numFmtId="4" fontId="18" fillId="0" borderId="1" xfId="0" applyNumberFormat="1" applyFont="1" applyFill="1" applyBorder="1" applyAlignment="1">
      <alignment horizontal="right"/>
    </xf>
    <xf numFmtId="4" fontId="32" fillId="0" borderId="1" xfId="0" applyNumberFormat="1" applyFont="1" applyFill="1" applyBorder="1" applyAlignment="1" applyProtection="1">
      <alignment horizontal="right"/>
    </xf>
    <xf numFmtId="4" fontId="34" fillId="0" borderId="1" xfId="0" applyNumberFormat="1" applyFont="1" applyFill="1" applyBorder="1" applyAlignment="1" applyProtection="1">
      <alignment horizontal="right"/>
    </xf>
    <xf numFmtId="4" fontId="32" fillId="0" borderId="1" xfId="0" applyNumberFormat="1" applyFont="1" applyFill="1" applyBorder="1"/>
    <xf numFmtId="4" fontId="34" fillId="0" borderId="1" xfId="0" applyNumberFormat="1" applyFont="1" applyFill="1" applyBorder="1"/>
    <xf numFmtId="4" fontId="32" fillId="0" borderId="1" xfId="0" applyNumberFormat="1" applyFont="1" applyBorder="1" applyAlignment="1">
      <alignment vertical="top"/>
    </xf>
    <xf numFmtId="4" fontId="34" fillId="0" borderId="1" xfId="0" applyNumberFormat="1" applyFont="1" applyFill="1" applyBorder="1" applyAlignment="1">
      <alignment vertical="top"/>
    </xf>
    <xf numFmtId="4" fontId="18" fillId="13" borderId="1" xfId="0" applyNumberFormat="1" applyFont="1" applyFill="1" applyBorder="1" applyAlignment="1" applyProtection="1">
      <alignment horizontal="right" vertical="top"/>
      <protection locked="0"/>
    </xf>
    <xf numFmtId="0" fontId="24" fillId="0" borderId="1" xfId="0" applyNumberFormat="1" applyFont="1" applyFill="1" applyBorder="1" applyAlignment="1">
      <alignment vertical="top" wrapText="1"/>
    </xf>
    <xf numFmtId="49" fontId="24" fillId="2" borderId="1" xfId="0" applyNumberFormat="1" applyFont="1" applyFill="1" applyBorder="1" applyAlignment="1">
      <alignment horizontal="left" vertical="top"/>
    </xf>
    <xf numFmtId="0" fontId="24" fillId="2" borderId="1" xfId="0" applyNumberFormat="1" applyFont="1" applyFill="1" applyBorder="1" applyAlignment="1">
      <alignment vertical="top"/>
    </xf>
    <xf numFmtId="4" fontId="31" fillId="2" borderId="1" xfId="0" applyNumberFormat="1" applyFont="1" applyFill="1" applyBorder="1" applyAlignment="1">
      <alignment horizontal="right" vertical="top"/>
    </xf>
    <xf numFmtId="49" fontId="31" fillId="2" borderId="1" xfId="0" applyNumberFormat="1" applyFont="1" applyFill="1" applyBorder="1" applyAlignment="1">
      <alignment horizontal="left" vertical="top"/>
    </xf>
    <xf numFmtId="4" fontId="24" fillId="2" borderId="1" xfId="0" applyNumberFormat="1" applyFont="1" applyFill="1" applyBorder="1" applyAlignment="1">
      <alignment horizontal="right" vertical="top"/>
    </xf>
    <xf numFmtId="4" fontId="32" fillId="2" borderId="1" xfId="0" applyNumberFormat="1" applyFont="1" applyFill="1" applyBorder="1" applyAlignment="1">
      <alignment vertical="top"/>
    </xf>
    <xf numFmtId="4" fontId="31" fillId="2" borderId="1" xfId="0" applyNumberFormat="1" applyFont="1" applyFill="1" applyBorder="1" applyAlignment="1">
      <alignment vertical="top"/>
    </xf>
    <xf numFmtId="0" fontId="39" fillId="0" borderId="1" xfId="0" applyNumberFormat="1" applyFont="1" applyFill="1" applyBorder="1" applyAlignment="1">
      <alignment vertical="top"/>
    </xf>
    <xf numFmtId="4" fontId="24" fillId="0" borderId="1" xfId="0" applyNumberFormat="1" applyFont="1" applyFill="1" applyBorder="1" applyAlignment="1">
      <alignment horizontal="right" vertical="top"/>
    </xf>
    <xf numFmtId="4" fontId="32" fillId="0" borderId="1" xfId="0" applyNumberFormat="1" applyFont="1" applyFill="1" applyBorder="1" applyAlignment="1">
      <alignment vertical="top"/>
    </xf>
    <xf numFmtId="4" fontId="31" fillId="0" borderId="1" xfId="0" applyNumberFormat="1" applyFont="1" applyFill="1" applyBorder="1" applyAlignment="1">
      <alignment vertical="top"/>
    </xf>
    <xf numFmtId="1" fontId="24" fillId="3" borderId="1" xfId="0" applyNumberFormat="1" applyFont="1" applyFill="1" applyBorder="1" applyAlignment="1">
      <alignment horizontal="left" vertical="top"/>
    </xf>
    <xf numFmtId="4" fontId="18" fillId="0" borderId="1" xfId="0" applyNumberFormat="1" applyFont="1" applyFill="1" applyBorder="1" applyAlignment="1">
      <alignment horizontal="right" vertical="top"/>
    </xf>
    <xf numFmtId="49" fontId="18" fillId="0" borderId="1" xfId="0" applyNumberFormat="1" applyFont="1" applyFill="1" applyBorder="1" applyAlignment="1">
      <alignment horizontal="left" vertical="top"/>
    </xf>
    <xf numFmtId="4" fontId="32" fillId="3" borderId="1" xfId="0" applyNumberFormat="1" applyFont="1" applyFill="1" applyBorder="1" applyAlignment="1">
      <alignment vertical="top"/>
    </xf>
    <xf numFmtId="4" fontId="32" fillId="0" borderId="1" xfId="0" applyNumberFormat="1" applyFont="1" applyFill="1" applyBorder="1" applyAlignment="1">
      <alignment horizontal="right" vertical="top"/>
    </xf>
    <xf numFmtId="0" fontId="39" fillId="0" borderId="1" xfId="0" applyNumberFormat="1" applyFont="1" applyFill="1" applyBorder="1" applyAlignment="1">
      <alignment vertical="top" wrapText="1"/>
    </xf>
    <xf numFmtId="1" fontId="24" fillId="3" borderId="1" xfId="0" applyNumberFormat="1" applyFont="1" applyFill="1" applyBorder="1" applyAlignment="1">
      <alignment horizontal="left"/>
    </xf>
    <xf numFmtId="0" fontId="31" fillId="0" borderId="1" xfId="0" applyNumberFormat="1" applyFont="1" applyFill="1" applyBorder="1" applyAlignment="1">
      <alignment wrapText="1"/>
    </xf>
    <xf numFmtId="0" fontId="31" fillId="0" borderId="1" xfId="0" applyNumberFormat="1" applyFont="1" applyFill="1" applyBorder="1" applyProtection="1">
      <protection locked="0"/>
    </xf>
    <xf numFmtId="4" fontId="34" fillId="0" borderId="1" xfId="0" applyNumberFormat="1" applyFont="1" applyFill="1" applyBorder="1" applyAlignment="1">
      <alignment horizontal="right"/>
    </xf>
    <xf numFmtId="4" fontId="32" fillId="3" borderId="1" xfId="0" applyNumberFormat="1" applyFont="1" applyFill="1" applyBorder="1" applyAlignment="1">
      <alignment horizontal="right"/>
    </xf>
    <xf numFmtId="4" fontId="32" fillId="3" borderId="1" xfId="0" applyNumberFormat="1" applyFont="1" applyFill="1" applyBorder="1" applyAlignment="1">
      <alignment horizontal="right" vertical="top"/>
    </xf>
    <xf numFmtId="4" fontId="34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1" fontId="31" fillId="0" borderId="1" xfId="0" applyNumberFormat="1" applyFont="1" applyBorder="1" applyAlignment="1">
      <alignment horizontal="left" vertical="top"/>
    </xf>
    <xf numFmtId="0" fontId="31" fillId="0" borderId="1" xfId="0" applyNumberFormat="1" applyFont="1" applyBorder="1" applyAlignment="1">
      <alignment vertical="top"/>
    </xf>
    <xf numFmtId="4" fontId="32" fillId="0" borderId="1" xfId="0" applyNumberFormat="1" applyFont="1" applyBorder="1" applyAlignment="1">
      <alignment horizontal="right" vertical="top"/>
    </xf>
    <xf numFmtId="4" fontId="34" fillId="0" borderId="1" xfId="0" applyNumberFormat="1" applyFont="1" applyBorder="1"/>
    <xf numFmtId="0" fontId="18" fillId="0" borderId="1" xfId="0" applyNumberFormat="1" applyFont="1" applyBorder="1"/>
    <xf numFmtId="4" fontId="32" fillId="2" borderId="1" xfId="0" applyNumberFormat="1" applyFont="1" applyFill="1" applyBorder="1" applyAlignment="1">
      <alignment horizontal="right" vertical="top"/>
    </xf>
    <xf numFmtId="0" fontId="31" fillId="0" borderId="1" xfId="0" applyFont="1" applyBorder="1" applyAlignment="1" applyProtection="1">
      <alignment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49" fontId="31" fillId="5" borderId="1" xfId="0" quotePrefix="1" applyNumberFormat="1" applyFont="1" applyFill="1" applyBorder="1" applyAlignment="1" applyProtection="1">
      <alignment vertical="top"/>
    </xf>
    <xf numFmtId="49" fontId="31" fillId="5" borderId="1" xfId="0" applyNumberFormat="1" applyFont="1" applyFill="1" applyBorder="1" applyAlignment="1" applyProtection="1">
      <alignment vertical="top"/>
    </xf>
    <xf numFmtId="4" fontId="31" fillId="5" borderId="1" xfId="0" applyNumberFormat="1" applyFont="1" applyFill="1" applyBorder="1" applyAlignment="1" applyProtection="1">
      <alignment vertical="top"/>
    </xf>
    <xf numFmtId="49" fontId="31" fillId="5" borderId="1" xfId="0" quotePrefix="1" applyNumberFormat="1" applyFont="1" applyFill="1" applyBorder="1" applyAlignment="1" applyProtection="1">
      <alignment vertical="top"/>
      <protection locked="0"/>
    </xf>
    <xf numFmtId="49" fontId="24" fillId="2" borderId="1" xfId="0" quotePrefix="1" applyNumberFormat="1" applyFont="1" applyFill="1" applyBorder="1" applyAlignment="1" applyProtection="1">
      <alignment vertical="top"/>
    </xf>
    <xf numFmtId="49" fontId="24" fillId="2" borderId="1" xfId="0" applyNumberFormat="1" applyFont="1" applyFill="1" applyBorder="1" applyAlignment="1" applyProtection="1">
      <alignment vertical="top"/>
    </xf>
    <xf numFmtId="4" fontId="24" fillId="2" borderId="1" xfId="0" applyNumberFormat="1" applyFont="1" applyFill="1" applyBorder="1" applyAlignment="1" applyProtection="1">
      <alignment vertical="top"/>
    </xf>
    <xf numFmtId="49" fontId="37" fillId="2" borderId="1" xfId="0" applyNumberFormat="1" applyFont="1" applyFill="1" applyBorder="1" applyAlignment="1" applyProtection="1">
      <alignment vertical="top"/>
      <protection locked="0"/>
    </xf>
    <xf numFmtId="49" fontId="2" fillId="4" borderId="1" xfId="0" quotePrefix="1" applyNumberFormat="1" applyFont="1" applyFill="1" applyBorder="1" applyAlignment="1" applyProtection="1">
      <alignment vertical="top"/>
      <protection locked="0"/>
    </xf>
    <xf numFmtId="49" fontId="2" fillId="4" borderId="1" xfId="0" applyNumberFormat="1" applyFont="1" applyFill="1" applyBorder="1" applyAlignment="1" applyProtection="1">
      <alignment vertical="top"/>
      <protection locked="0"/>
    </xf>
    <xf numFmtId="4" fontId="2" fillId="4" borderId="1" xfId="0" applyNumberFormat="1" applyFont="1" applyFill="1" applyBorder="1" applyAlignment="1" applyProtection="1">
      <alignment vertical="top"/>
      <protection locked="0"/>
    </xf>
    <xf numFmtId="4" fontId="18" fillId="0" borderId="1" xfId="0" applyNumberFormat="1" applyFont="1" applyBorder="1" applyAlignment="1" applyProtection="1">
      <alignment vertical="top"/>
      <protection locked="0"/>
    </xf>
    <xf numFmtId="49" fontId="23" fillId="0" borderId="1" xfId="0" applyNumberFormat="1" applyFont="1" applyBorder="1" applyAlignment="1" applyProtection="1">
      <alignment vertical="top"/>
      <protection locked="0"/>
    </xf>
    <xf numFmtId="49" fontId="2" fillId="0" borderId="1" xfId="0" applyNumberFormat="1" applyFont="1" applyBorder="1" applyAlignment="1" applyProtection="1">
      <alignment vertical="top"/>
      <protection locked="0"/>
    </xf>
    <xf numFmtId="49" fontId="24" fillId="3" borderId="1" xfId="0" quotePrefix="1" applyNumberFormat="1" applyFont="1" applyFill="1" applyBorder="1" applyAlignment="1" applyProtection="1">
      <alignment vertical="top"/>
    </xf>
    <xf numFmtId="49" fontId="24" fillId="3" borderId="1" xfId="0" applyNumberFormat="1" applyFont="1" applyFill="1" applyBorder="1" applyAlignment="1" applyProtection="1">
      <alignment vertical="top"/>
    </xf>
    <xf numFmtId="4" fontId="24" fillId="3" borderId="1" xfId="0" applyNumberFormat="1" applyFont="1" applyFill="1" applyBorder="1" applyAlignment="1" applyProtection="1">
      <alignment vertical="top"/>
    </xf>
    <xf numFmtId="4" fontId="31" fillId="3" borderId="1" xfId="0" applyNumberFormat="1" applyFont="1" applyFill="1" applyBorder="1" applyAlignment="1" applyProtection="1">
      <alignment vertical="top"/>
    </xf>
    <xf numFmtId="49" fontId="37" fillId="3" borderId="1" xfId="0" applyNumberFormat="1" applyFont="1" applyFill="1" applyBorder="1" applyAlignment="1" applyProtection="1">
      <alignment vertical="top"/>
      <protection locked="0"/>
    </xf>
    <xf numFmtId="49" fontId="24" fillId="2" borderId="1" xfId="0" quotePrefix="1" applyNumberFormat="1" applyFont="1" applyFill="1" applyBorder="1" applyAlignment="1" applyProtection="1">
      <alignment vertical="top"/>
      <protection locked="0"/>
    </xf>
    <xf numFmtId="49" fontId="24" fillId="2" borderId="1" xfId="0" applyNumberFormat="1" applyFont="1" applyFill="1" applyBorder="1" applyAlignment="1" applyProtection="1">
      <alignment vertical="top"/>
      <protection locked="0"/>
    </xf>
    <xf numFmtId="4" fontId="24" fillId="2" borderId="1" xfId="0" applyNumberFormat="1" applyFont="1" applyFill="1" applyBorder="1" applyAlignment="1" applyProtection="1">
      <alignment vertical="top"/>
      <protection locked="0"/>
    </xf>
    <xf numFmtId="49" fontId="24" fillId="3" borderId="1" xfId="0" quotePrefix="1" applyNumberFormat="1" applyFont="1" applyFill="1" applyBorder="1" applyAlignment="1" applyProtection="1">
      <alignment vertical="top"/>
      <protection locked="0"/>
    </xf>
    <xf numFmtId="49" fontId="24" fillId="3" borderId="1" xfId="0" applyNumberFormat="1" applyFont="1" applyFill="1" applyBorder="1" applyAlignment="1" applyProtection="1">
      <alignment vertical="top"/>
      <protection locked="0"/>
    </xf>
    <xf numFmtId="4" fontId="24" fillId="3" borderId="1" xfId="0" applyNumberFormat="1" applyFont="1" applyFill="1" applyBorder="1" applyAlignment="1" applyProtection="1">
      <alignment vertical="top"/>
      <protection locked="0"/>
    </xf>
    <xf numFmtId="4" fontId="31" fillId="3" borderId="1" xfId="0" applyNumberFormat="1" applyFont="1" applyFill="1" applyBorder="1" applyAlignment="1" applyProtection="1">
      <alignment vertical="top"/>
      <protection locked="0"/>
    </xf>
    <xf numFmtId="4" fontId="31" fillId="2" borderId="1" xfId="0" applyNumberFormat="1" applyFont="1" applyFill="1" applyBorder="1" applyAlignment="1" applyProtection="1">
      <alignment vertical="top"/>
      <protection locked="0"/>
    </xf>
    <xf numFmtId="49" fontId="24" fillId="6" borderId="1" xfId="0" quotePrefix="1" applyNumberFormat="1" applyFont="1" applyFill="1" applyBorder="1" applyAlignment="1" applyProtection="1">
      <alignment vertical="top"/>
      <protection locked="0"/>
    </xf>
    <xf numFmtId="49" fontId="24" fillId="6" borderId="1" xfId="0" applyNumberFormat="1" applyFont="1" applyFill="1" applyBorder="1" applyAlignment="1" applyProtection="1">
      <alignment vertical="top"/>
      <protection locked="0"/>
    </xf>
    <xf numFmtId="4" fontId="24" fillId="6" borderId="1" xfId="0" applyNumberFormat="1" applyFont="1" applyFill="1" applyBorder="1" applyAlignment="1" applyProtection="1">
      <alignment vertical="top"/>
      <protection locked="0"/>
    </xf>
    <xf numFmtId="49" fontId="37" fillId="6" borderId="1" xfId="0" applyNumberFormat="1" applyFont="1" applyFill="1" applyBorder="1" applyAlignment="1" applyProtection="1">
      <alignment vertical="top"/>
      <protection locked="0"/>
    </xf>
    <xf numFmtId="49" fontId="24" fillId="8" borderId="1" xfId="0" quotePrefix="1" applyNumberFormat="1" applyFont="1" applyFill="1" applyBorder="1" applyAlignment="1" applyProtection="1">
      <alignment vertical="top"/>
      <protection locked="0"/>
    </xf>
    <xf numFmtId="49" fontId="24" fillId="8" borderId="1" xfId="0" applyNumberFormat="1" applyFont="1" applyFill="1" applyBorder="1" applyAlignment="1" applyProtection="1">
      <alignment vertical="top"/>
      <protection locked="0"/>
    </xf>
    <xf numFmtId="4" fontId="24" fillId="8" borderId="1" xfId="0" applyNumberFormat="1" applyFont="1" applyFill="1" applyBorder="1" applyAlignment="1" applyProtection="1">
      <alignment vertical="top"/>
      <protection locked="0"/>
    </xf>
    <xf numFmtId="49" fontId="37" fillId="8" borderId="1" xfId="0" applyNumberFormat="1" applyFont="1" applyFill="1" applyBorder="1" applyAlignment="1" applyProtection="1">
      <alignment vertical="top"/>
      <protection locked="0"/>
    </xf>
    <xf numFmtId="49" fontId="24" fillId="9" borderId="1" xfId="0" quotePrefix="1" applyNumberFormat="1" applyFont="1" applyFill="1" applyBorder="1" applyAlignment="1" applyProtection="1">
      <alignment vertical="top"/>
      <protection locked="0"/>
    </xf>
    <xf numFmtId="49" fontId="24" fillId="9" borderId="1" xfId="0" applyNumberFormat="1" applyFont="1" applyFill="1" applyBorder="1" applyAlignment="1" applyProtection="1">
      <alignment vertical="top"/>
      <protection locked="0"/>
    </xf>
    <xf numFmtId="4" fontId="24" fillId="9" borderId="1" xfId="0" applyNumberFormat="1" applyFont="1" applyFill="1" applyBorder="1" applyAlignment="1" applyProtection="1">
      <alignment vertical="top"/>
      <protection locked="0"/>
    </xf>
    <xf numFmtId="4" fontId="31" fillId="9" borderId="1" xfId="0" applyNumberFormat="1" applyFont="1" applyFill="1" applyBorder="1" applyAlignment="1" applyProtection="1">
      <alignment vertical="top"/>
      <protection locked="0"/>
    </xf>
    <xf numFmtId="49" fontId="37" fillId="9" borderId="1" xfId="0" applyNumberFormat="1" applyFont="1" applyFill="1" applyBorder="1" applyAlignment="1" applyProtection="1">
      <alignment vertical="top"/>
      <protection locked="0"/>
    </xf>
    <xf numFmtId="49" fontId="24" fillId="7" borderId="1" xfId="0" quotePrefix="1" applyNumberFormat="1" applyFont="1" applyFill="1" applyBorder="1" applyAlignment="1" applyProtection="1">
      <alignment vertical="top"/>
      <protection locked="0"/>
    </xf>
    <xf numFmtId="49" fontId="24" fillId="7" borderId="1" xfId="0" applyNumberFormat="1" applyFont="1" applyFill="1" applyBorder="1" applyAlignment="1" applyProtection="1">
      <alignment vertical="top"/>
      <protection locked="0"/>
    </xf>
    <xf numFmtId="4" fontId="24" fillId="7" borderId="1" xfId="0" applyNumberFormat="1" applyFont="1" applyFill="1" applyBorder="1" applyAlignment="1" applyProtection="1">
      <alignment vertical="top"/>
      <protection locked="0"/>
    </xf>
    <xf numFmtId="49" fontId="37" fillId="7" borderId="1" xfId="0" applyNumberFormat="1" applyFont="1" applyFill="1" applyBorder="1" applyAlignment="1" applyProtection="1">
      <alignment vertical="top"/>
      <protection locked="0"/>
    </xf>
    <xf numFmtId="49" fontId="24" fillId="10" borderId="1" xfId="0" quotePrefix="1" applyNumberFormat="1" applyFont="1" applyFill="1" applyBorder="1" applyAlignment="1" applyProtection="1">
      <alignment vertical="top"/>
      <protection locked="0"/>
    </xf>
    <xf numFmtId="49" fontId="24" fillId="10" borderId="1" xfId="0" applyNumberFormat="1" applyFont="1" applyFill="1" applyBorder="1" applyAlignment="1" applyProtection="1">
      <alignment vertical="top"/>
      <protection locked="0"/>
    </xf>
    <xf numFmtId="4" fontId="24" fillId="10" borderId="1" xfId="0" applyNumberFormat="1" applyFont="1" applyFill="1" applyBorder="1" applyAlignment="1" applyProtection="1">
      <alignment vertical="top"/>
      <protection locked="0"/>
    </xf>
    <xf numFmtId="49" fontId="37" fillId="10" borderId="1" xfId="0" applyNumberFormat="1" applyFont="1" applyFill="1" applyBorder="1" applyAlignment="1" applyProtection="1">
      <alignment vertical="top"/>
      <protection locked="0"/>
    </xf>
    <xf numFmtId="49" fontId="24" fillId="12" borderId="1" xfId="0" quotePrefix="1" applyNumberFormat="1" applyFont="1" applyFill="1" applyBorder="1" applyAlignment="1" applyProtection="1">
      <alignment vertical="top"/>
      <protection locked="0"/>
    </xf>
    <xf numFmtId="49" fontId="24" fillId="12" borderId="1" xfId="0" applyNumberFormat="1" applyFont="1" applyFill="1" applyBorder="1" applyAlignment="1" applyProtection="1">
      <alignment vertical="top"/>
      <protection locked="0"/>
    </xf>
    <xf numFmtId="4" fontId="24" fillId="12" borderId="1" xfId="0" applyNumberFormat="1" applyFont="1" applyFill="1" applyBorder="1" applyAlignment="1" applyProtection="1">
      <alignment vertical="top"/>
      <protection locked="0"/>
    </xf>
    <xf numFmtId="49" fontId="37" fillId="12" borderId="1" xfId="0" applyNumberFormat="1" applyFont="1" applyFill="1" applyBorder="1" applyAlignment="1" applyProtection="1">
      <alignment vertical="top"/>
      <protection locked="0"/>
    </xf>
    <xf numFmtId="49" fontId="24" fillId="11" borderId="1" xfId="0" quotePrefix="1" applyNumberFormat="1" applyFont="1" applyFill="1" applyBorder="1" applyAlignment="1" applyProtection="1">
      <alignment vertical="top"/>
      <protection locked="0"/>
    </xf>
    <xf numFmtId="49" fontId="24" fillId="11" borderId="1" xfId="0" applyNumberFormat="1" applyFont="1" applyFill="1" applyBorder="1" applyAlignment="1" applyProtection="1">
      <alignment vertical="top"/>
      <protection locked="0"/>
    </xf>
    <xf numFmtId="4" fontId="24" fillId="11" borderId="1" xfId="0" applyNumberFormat="1" applyFont="1" applyFill="1" applyBorder="1" applyAlignment="1" applyProtection="1">
      <alignment vertical="top"/>
      <protection locked="0"/>
    </xf>
    <xf numFmtId="49" fontId="37" fillId="11" borderId="1" xfId="0" applyNumberFormat="1" applyFont="1" applyFill="1" applyBorder="1" applyAlignment="1" applyProtection="1">
      <alignment vertical="top"/>
      <protection locked="0"/>
    </xf>
    <xf numFmtId="49" fontId="24" fillId="14" borderId="1" xfId="0" quotePrefix="1" applyNumberFormat="1" applyFont="1" applyFill="1" applyBorder="1" applyAlignment="1" applyProtection="1">
      <alignment vertical="top"/>
      <protection locked="0"/>
    </xf>
    <xf numFmtId="49" fontId="24" fillId="14" borderId="1" xfId="0" applyNumberFormat="1" applyFont="1" applyFill="1" applyBorder="1" applyAlignment="1" applyProtection="1">
      <alignment vertical="top"/>
      <protection locked="0"/>
    </xf>
    <xf numFmtId="4" fontId="24" fillId="14" borderId="1" xfId="0" applyNumberFormat="1" applyFont="1" applyFill="1" applyBorder="1" applyAlignment="1" applyProtection="1">
      <alignment vertical="top"/>
      <protection locked="0"/>
    </xf>
    <xf numFmtId="4" fontId="31" fillId="14" borderId="1" xfId="0" applyNumberFormat="1" applyFont="1" applyFill="1" applyBorder="1" applyAlignment="1" applyProtection="1">
      <alignment vertical="top"/>
      <protection locked="0"/>
    </xf>
    <xf numFmtId="49" fontId="37" fillId="14" borderId="1" xfId="0" applyNumberFormat="1" applyFont="1" applyFill="1" applyBorder="1" applyAlignment="1" applyProtection="1">
      <alignment vertical="top"/>
      <protection locked="0"/>
    </xf>
    <xf numFmtId="0" fontId="38" fillId="0" borderId="0" xfId="0" applyFont="1"/>
    <xf numFmtId="0" fontId="2" fillId="0" borderId="11" xfId="0" applyFont="1" applyBorder="1"/>
    <xf numFmtId="49" fontId="2" fillId="3" borderId="11" xfId="0" applyNumberFormat="1" applyFont="1" applyFill="1" applyBorder="1" applyProtection="1">
      <protection locked="0"/>
    </xf>
    <xf numFmtId="0" fontId="2" fillId="0" borderId="0" xfId="0" applyFont="1"/>
    <xf numFmtId="14" fontId="2" fillId="3" borderId="11" xfId="0" applyNumberFormat="1" applyFont="1" applyFill="1" applyBorder="1" applyProtection="1">
      <protection locked="0"/>
    </xf>
    <xf numFmtId="0" fontId="24" fillId="0" borderId="11" xfId="0" applyFont="1" applyBorder="1"/>
    <xf numFmtId="0" fontId="24" fillId="0" borderId="0" xfId="0" applyFont="1"/>
    <xf numFmtId="164" fontId="2" fillId="0" borderId="11" xfId="0" applyNumberFormat="1" applyFont="1" applyFill="1" applyBorder="1" applyProtection="1"/>
    <xf numFmtId="4" fontId="2" fillId="0" borderId="0" xfId="0" applyNumberFormat="1" applyFont="1" applyProtection="1"/>
    <xf numFmtId="4" fontId="2" fillId="0" borderId="11" xfId="0" applyNumberFormat="1" applyFont="1" applyFill="1" applyBorder="1"/>
    <xf numFmtId="4" fontId="2" fillId="0" borderId="0" xfId="0" applyNumberFormat="1" applyFont="1"/>
    <xf numFmtId="4" fontId="2" fillId="0" borderId="11" xfId="0" applyNumberFormat="1" applyFont="1" applyFill="1" applyBorder="1" applyProtection="1"/>
    <xf numFmtId="4" fontId="2" fillId="4" borderId="11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4" fontId="2" fillId="0" borderId="11" xfId="0" applyNumberFormat="1" applyFont="1" applyBorder="1"/>
    <xf numFmtId="0" fontId="32" fillId="2" borderId="1" xfId="0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4" fillId="2" borderId="1" xfId="0" applyNumberFormat="1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41" fillId="3" borderId="4" xfId="0" applyFont="1" applyFill="1" applyBorder="1" applyAlignment="1">
      <alignment horizontal="center" vertical="center"/>
    </xf>
    <xf numFmtId="0" fontId="34" fillId="0" borderId="0" xfId="0" applyFont="1"/>
    <xf numFmtId="10" fontId="34" fillId="0" borderId="1" xfId="0" applyNumberFormat="1" applyFont="1" applyBorder="1" applyProtection="1">
      <protection locked="0"/>
    </xf>
    <xf numFmtId="10" fontId="34" fillId="0" borderId="3" xfId="0" applyNumberFormat="1" applyFont="1" applyBorder="1" applyProtection="1">
      <protection locked="0"/>
    </xf>
    <xf numFmtId="10" fontId="34" fillId="0" borderId="2" xfId="0" applyNumberFormat="1" applyFont="1" applyBorder="1" applyProtection="1">
      <protection locked="0"/>
    </xf>
    <xf numFmtId="0" fontId="32" fillId="3" borderId="5" xfId="0" applyFont="1" applyFill="1" applyBorder="1" applyAlignment="1">
      <alignment horizontal="center"/>
    </xf>
    <xf numFmtId="0" fontId="34" fillId="3" borderId="5" xfId="0" applyFont="1" applyFill="1" applyBorder="1" applyAlignment="1">
      <alignment horizontal="center"/>
    </xf>
    <xf numFmtId="0" fontId="41" fillId="3" borderId="6" xfId="0" applyFont="1" applyFill="1" applyBorder="1" applyAlignment="1">
      <alignment horizontal="center" vertical="center"/>
    </xf>
    <xf numFmtId="0" fontId="23" fillId="0" borderId="1" xfId="0" applyFont="1" applyBorder="1" applyProtection="1"/>
    <xf numFmtId="0" fontId="23" fillId="0" borderId="17" xfId="0" applyFont="1" applyBorder="1" applyProtection="1"/>
    <xf numFmtId="0" fontId="6" fillId="0" borderId="1" xfId="0" applyFont="1" applyBorder="1" applyProtection="1"/>
    <xf numFmtId="0" fontId="23" fillId="0" borderId="1" xfId="0" applyFont="1" applyBorder="1" applyAlignment="1" applyProtection="1">
      <alignment vertical="top" wrapText="1"/>
    </xf>
    <xf numFmtId="0" fontId="23" fillId="0" borderId="1" xfId="0" applyFont="1" applyBorder="1" applyAlignment="1" applyProtection="1">
      <alignment horizontal="left" vertical="top"/>
    </xf>
    <xf numFmtId="0" fontId="34" fillId="0" borderId="1" xfId="0" applyFont="1" applyBorder="1"/>
    <xf numFmtId="2" fontId="24" fillId="0" borderId="1" xfId="0" applyNumberFormat="1" applyFont="1" applyBorder="1"/>
    <xf numFmtId="2" fontId="34" fillId="0" borderId="1" xfId="0" applyNumberFormat="1" applyFont="1" applyBorder="1" applyProtection="1"/>
    <xf numFmtId="0" fontId="40" fillId="3" borderId="11" xfId="0" applyFont="1" applyFill="1" applyBorder="1" applyAlignment="1">
      <alignment horizontal="left"/>
    </xf>
    <xf numFmtId="49" fontId="24" fillId="2" borderId="1" xfId="0" applyNumberFormat="1" applyFont="1" applyFill="1" applyBorder="1" applyAlignment="1">
      <alignment horizontal="left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 wrapText="1"/>
    </xf>
    <xf numFmtId="49" fontId="24" fillId="2" borderId="8" xfId="0" applyNumberFormat="1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left" vertical="center" wrapText="1"/>
    </xf>
    <xf numFmtId="0" fontId="25" fillId="3" borderId="1" xfId="0" applyNumberFormat="1" applyFont="1" applyFill="1" applyBorder="1" applyAlignment="1" applyProtection="1">
      <alignment horizontal="left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3" borderId="1" xfId="0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14" fontId="33" fillId="3" borderId="1" xfId="0" applyNumberFormat="1" applyFont="1" applyFill="1" applyBorder="1" applyAlignment="1" applyProtection="1">
      <alignment horizontal="center" vertical="center" wrapText="1"/>
    </xf>
    <xf numFmtId="14" fontId="31" fillId="3" borderId="3" xfId="0" applyNumberFormat="1" applyFont="1" applyFill="1" applyBorder="1" applyAlignment="1" applyProtection="1">
      <alignment horizontal="left" vertical="center" wrapText="1"/>
    </xf>
    <xf numFmtId="14" fontId="31" fillId="3" borderId="10" xfId="0" applyNumberFormat="1" applyFont="1" applyFill="1" applyBorder="1" applyAlignment="1" applyProtection="1">
      <alignment horizontal="left" vertical="center"/>
    </xf>
    <xf numFmtId="14" fontId="31" fillId="3" borderId="3" xfId="0" applyNumberFormat="1" applyFont="1" applyFill="1" applyBorder="1" applyAlignment="1" applyProtection="1">
      <alignment horizontal="left" vertical="center"/>
    </xf>
    <xf numFmtId="14" fontId="31" fillId="3" borderId="1" xfId="0" applyNumberFormat="1" applyFont="1" applyFill="1" applyBorder="1" applyAlignment="1" applyProtection="1">
      <alignment horizontal="center" vertical="center" wrapText="1"/>
    </xf>
    <xf numFmtId="0" fontId="32" fillId="3" borderId="1" xfId="0" applyFont="1" applyFill="1" applyBorder="1" applyAlignment="1" applyProtection="1">
      <alignment horizontal="center" vertical="top"/>
    </xf>
    <xf numFmtId="0" fontId="25" fillId="3" borderId="18" xfId="0" applyNumberFormat="1" applyFont="1" applyFill="1" applyBorder="1" applyAlignment="1" applyProtection="1">
      <alignment horizontal="left" vertical="top"/>
    </xf>
    <xf numFmtId="0" fontId="25" fillId="3" borderId="17" xfId="0" applyNumberFormat="1" applyFont="1" applyFill="1" applyBorder="1" applyAlignment="1" applyProtection="1">
      <alignment horizontal="left" vertical="top"/>
    </xf>
    <xf numFmtId="0" fontId="25" fillId="3" borderId="19" xfId="0" applyNumberFormat="1" applyFont="1" applyFill="1" applyBorder="1" applyAlignment="1" applyProtection="1">
      <alignment horizontal="left" vertical="top"/>
    </xf>
  </cellXfs>
  <cellStyles count="5">
    <cellStyle name="Euro" xfId="2" xr:uid="{00000000-0005-0000-0000-000000000000}"/>
    <cellStyle name="Standard" xfId="0" builtinId="0"/>
    <cellStyle name="Standard 10" xfId="3" xr:uid="{00000000-0005-0000-0000-000002000000}"/>
    <cellStyle name="Standard 2" xfId="1" xr:uid="{00000000-0005-0000-0000-000003000000}"/>
    <cellStyle name="Standard 2 2" xfId="4" xr:uid="{00000000-0005-0000-0000-000004000000}"/>
  </cellStyles>
  <dxfs count="4">
    <dxf>
      <fill>
        <patternFill>
          <bgColor rgb="FFFFFFCC"/>
        </patternFill>
      </fill>
    </dxf>
    <dxf>
      <fill>
        <patternFill patternType="solid">
          <fgColor auto="1"/>
          <bgColor rgb="FFFFFFCC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6600"/>
      <color rgb="FFF9F9F9"/>
      <color rgb="FFFFFFCC"/>
      <color rgb="FF66FF33"/>
      <color rgb="FFCC00FF"/>
      <color rgb="FF9999FF"/>
      <color rgb="FFCCCCFF"/>
      <color rgb="FFCC9900"/>
      <color rgb="FF99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B52"/>
  <sheetViews>
    <sheetView showGridLines="0" showRowColHeaders="0" tabSelected="1" showRuler="0" showWhiteSpace="0" view="pageLayout" zoomScaleNormal="100" workbookViewId="0">
      <selection activeCell="B32" sqref="B31:B32"/>
    </sheetView>
  </sheetViews>
  <sheetFormatPr baseColWidth="10" defaultRowHeight="15" x14ac:dyDescent="0.25"/>
  <cols>
    <col min="1" max="1" width="35.7109375" customWidth="1"/>
    <col min="2" max="2" width="25.7109375" customWidth="1"/>
  </cols>
  <sheetData>
    <row r="1" spans="1:2" ht="20.25" x14ac:dyDescent="0.3">
      <c r="A1" s="452" t="s">
        <v>140</v>
      </c>
      <c r="B1" s="452"/>
    </row>
    <row r="2" spans="1:2" x14ac:dyDescent="0.25">
      <c r="A2" s="413"/>
      <c r="B2" s="413"/>
    </row>
    <row r="3" spans="1:2" x14ac:dyDescent="0.25">
      <c r="A3" s="414" t="s">
        <v>144</v>
      </c>
      <c r="B3" s="415"/>
    </row>
    <row r="4" spans="1:2" s="18" customFormat="1" ht="5.0999999999999996" customHeight="1" x14ac:dyDescent="0.25">
      <c r="A4" s="416"/>
      <c r="B4" s="416"/>
    </row>
    <row r="5" spans="1:2" x14ac:dyDescent="0.25">
      <c r="A5" s="414" t="s">
        <v>137</v>
      </c>
      <c r="B5" s="415"/>
    </row>
    <row r="6" spans="1:2" s="18" customFormat="1" ht="5.0999999999999996" customHeight="1" x14ac:dyDescent="0.25">
      <c r="A6" s="416"/>
      <c r="B6" s="416"/>
    </row>
    <row r="7" spans="1:2" x14ac:dyDescent="0.25">
      <c r="A7" s="414" t="s">
        <v>131</v>
      </c>
      <c r="B7" s="415"/>
    </row>
    <row r="8" spans="1:2" s="18" customFormat="1" ht="5.0999999999999996" customHeight="1" x14ac:dyDescent="0.25">
      <c r="A8" s="416"/>
      <c r="B8" s="416"/>
    </row>
    <row r="9" spans="1:2" x14ac:dyDescent="0.25">
      <c r="A9" s="414" t="s">
        <v>138</v>
      </c>
      <c r="B9" s="415"/>
    </row>
    <row r="10" spans="1:2" s="18" customFormat="1" ht="5.0999999999999996" customHeight="1" x14ac:dyDescent="0.25">
      <c r="A10" s="416"/>
      <c r="B10" s="416"/>
    </row>
    <row r="11" spans="1:2" x14ac:dyDescent="0.25">
      <c r="A11" s="414" t="s">
        <v>139</v>
      </c>
      <c r="B11" s="417"/>
    </row>
    <row r="12" spans="1:2" s="18" customFormat="1" ht="5.0999999999999996" customHeight="1" x14ac:dyDescent="0.25">
      <c r="A12" s="416"/>
      <c r="B12" s="416"/>
    </row>
    <row r="13" spans="1:2" x14ac:dyDescent="0.25">
      <c r="A13" s="414" t="s">
        <v>145</v>
      </c>
      <c r="B13" s="415"/>
    </row>
    <row r="14" spans="1:2" x14ac:dyDescent="0.25">
      <c r="A14" s="416"/>
      <c r="B14" s="416"/>
    </row>
    <row r="15" spans="1:2" x14ac:dyDescent="0.25">
      <c r="A15" s="418" t="s">
        <v>977</v>
      </c>
      <c r="B15" s="414"/>
    </row>
    <row r="16" spans="1:2" s="18" customFormat="1" ht="5.0999999999999996" customHeight="1" x14ac:dyDescent="0.25">
      <c r="A16" s="419"/>
      <c r="B16" s="416"/>
    </row>
    <row r="17" spans="1:2" x14ac:dyDescent="0.25">
      <c r="A17" s="414" t="s">
        <v>141</v>
      </c>
      <c r="B17" s="420">
        <f>Kostenübersicht!C296</f>
        <v>0</v>
      </c>
    </row>
    <row r="18" spans="1:2" s="18" customFormat="1" ht="5.0999999999999996" customHeight="1" x14ac:dyDescent="0.25">
      <c r="A18" s="416"/>
      <c r="B18" s="421"/>
    </row>
    <row r="19" spans="1:2" x14ac:dyDescent="0.25">
      <c r="A19" s="414" t="s">
        <v>142</v>
      </c>
      <c r="B19" s="420">
        <f>Kostenübersicht!G296</f>
        <v>0</v>
      </c>
    </row>
    <row r="20" spans="1:2" s="18" customFormat="1" ht="5.0999999999999996" customHeight="1" x14ac:dyDescent="0.25">
      <c r="A20" s="416"/>
      <c r="B20" s="421"/>
    </row>
    <row r="21" spans="1:2" x14ac:dyDescent="0.25">
      <c r="A21" s="414" t="s">
        <v>143</v>
      </c>
      <c r="B21" s="420">
        <f>IFERROR(#REF!,0)</f>
        <v>0</v>
      </c>
    </row>
    <row r="22" spans="1:2" x14ac:dyDescent="0.25">
      <c r="A22" s="416"/>
      <c r="B22" s="416"/>
    </row>
    <row r="23" spans="1:2" x14ac:dyDescent="0.25">
      <c r="A23" s="418" t="s">
        <v>978</v>
      </c>
      <c r="B23" s="414"/>
    </row>
    <row r="24" spans="1:2" s="18" customFormat="1" ht="5.0999999999999996" customHeight="1" x14ac:dyDescent="0.25">
      <c r="A24" s="419"/>
      <c r="B24" s="416"/>
    </row>
    <row r="25" spans="1:2" x14ac:dyDescent="0.25">
      <c r="A25" s="414" t="s">
        <v>148</v>
      </c>
      <c r="B25" s="422">
        <f>Flächenübersicht!D170</f>
        <v>0</v>
      </c>
    </row>
    <row r="26" spans="1:2" s="18" customFormat="1" ht="5.0999999999999996" customHeight="1" x14ac:dyDescent="0.25">
      <c r="A26" s="416"/>
      <c r="B26" s="423"/>
    </row>
    <row r="27" spans="1:2" x14ac:dyDescent="0.25">
      <c r="A27" s="414" t="s">
        <v>933</v>
      </c>
      <c r="B27" s="424">
        <f>Flächenübersicht!D172</f>
        <v>0</v>
      </c>
    </row>
    <row r="28" spans="1:2" s="18" customFormat="1" ht="5.0999999999999996" customHeight="1" x14ac:dyDescent="0.25">
      <c r="A28" s="416"/>
      <c r="B28" s="423"/>
    </row>
    <row r="29" spans="1:2" s="18" customFormat="1" x14ac:dyDescent="0.25">
      <c r="A29" s="414" t="s">
        <v>934</v>
      </c>
      <c r="B29" s="424">
        <f>Flächenübersicht!D174</f>
        <v>0</v>
      </c>
    </row>
    <row r="30" spans="1:2" s="18" customFormat="1" ht="5.0999999999999996" customHeight="1" x14ac:dyDescent="0.25">
      <c r="A30" s="416"/>
      <c r="B30" s="423"/>
    </row>
    <row r="31" spans="1:2" s="18" customFormat="1" x14ac:dyDescent="0.25">
      <c r="A31" s="414" t="s">
        <v>935</v>
      </c>
      <c r="B31" s="424">
        <f>B29+B27+B25</f>
        <v>0</v>
      </c>
    </row>
    <row r="32" spans="1:2" s="18" customFormat="1" ht="5.0999999999999996" customHeight="1" x14ac:dyDescent="0.25">
      <c r="A32" s="416"/>
      <c r="B32" s="423"/>
    </row>
    <row r="33" spans="1:2" s="18" customFormat="1" x14ac:dyDescent="0.25">
      <c r="A33" s="414" t="s">
        <v>936</v>
      </c>
      <c r="B33" s="425">
        <v>0</v>
      </c>
    </row>
    <row r="34" spans="1:2" s="18" customFormat="1" x14ac:dyDescent="0.25">
      <c r="A34" s="416"/>
      <c r="B34" s="423"/>
    </row>
    <row r="35" spans="1:2" x14ac:dyDescent="0.25">
      <c r="A35" s="418" t="s">
        <v>134</v>
      </c>
      <c r="B35" s="414"/>
    </row>
    <row r="36" spans="1:2" s="18" customFormat="1" ht="5.0999999999999996" customHeight="1" x14ac:dyDescent="0.25">
      <c r="A36" s="419"/>
      <c r="B36" s="416"/>
    </row>
    <row r="37" spans="1:2" x14ac:dyDescent="0.25">
      <c r="A37" s="414" t="s">
        <v>937</v>
      </c>
      <c r="B37" s="425">
        <v>0</v>
      </c>
    </row>
    <row r="38" spans="1:2" s="18" customFormat="1" x14ac:dyDescent="0.25">
      <c r="A38" s="416"/>
      <c r="B38" s="426"/>
    </row>
    <row r="39" spans="1:2" x14ac:dyDescent="0.25">
      <c r="A39" s="418" t="s">
        <v>135</v>
      </c>
      <c r="B39" s="414"/>
    </row>
    <row r="40" spans="1:2" s="18" customFormat="1" ht="5.0999999999999996" customHeight="1" x14ac:dyDescent="0.25">
      <c r="A40" s="419"/>
      <c r="B40" s="416"/>
    </row>
    <row r="41" spans="1:2" x14ac:dyDescent="0.25">
      <c r="A41" s="414" t="s">
        <v>136</v>
      </c>
      <c r="B41" s="427">
        <f>IFERROR(B33/B25,0)</f>
        <v>0</v>
      </c>
    </row>
    <row r="42" spans="1:2" s="18" customFormat="1" ht="5.0999999999999996" customHeight="1" x14ac:dyDescent="0.25">
      <c r="A42" s="416"/>
      <c r="B42" s="423"/>
    </row>
    <row r="43" spans="1:2" x14ac:dyDescent="0.25">
      <c r="A43" s="414" t="s">
        <v>146</v>
      </c>
      <c r="B43" s="427">
        <f>IFERROR(B17/B25,0)</f>
        <v>0</v>
      </c>
    </row>
    <row r="44" spans="1:2" s="18" customFormat="1" ht="5.0999999999999996" customHeight="1" x14ac:dyDescent="0.25">
      <c r="A44" s="416"/>
      <c r="B44" s="423"/>
    </row>
    <row r="45" spans="1:2" x14ac:dyDescent="0.25">
      <c r="A45" s="414" t="s">
        <v>147</v>
      </c>
      <c r="B45" s="427">
        <f>IFERROR(B19/B25,0)</f>
        <v>0</v>
      </c>
    </row>
    <row r="46" spans="1:2" s="18" customFormat="1" ht="5.0999999999999996" customHeight="1" x14ac:dyDescent="0.25">
      <c r="A46" s="416"/>
      <c r="B46" s="423"/>
    </row>
    <row r="47" spans="1:2" x14ac:dyDescent="0.25">
      <c r="A47" s="414" t="s">
        <v>149</v>
      </c>
      <c r="B47" s="427">
        <f>IFERROR(B17/B37,0)</f>
        <v>0</v>
      </c>
    </row>
    <row r="48" spans="1:2" s="18" customFormat="1" ht="5.0999999999999996" customHeight="1" x14ac:dyDescent="0.25">
      <c r="A48" s="416"/>
      <c r="B48" s="423"/>
    </row>
    <row r="49" spans="1:2" s="18" customFormat="1" x14ac:dyDescent="0.25">
      <c r="A49" s="414" t="s">
        <v>150</v>
      </c>
      <c r="B49" s="427">
        <f>IFERROR(B19/B37,0)</f>
        <v>0</v>
      </c>
    </row>
    <row r="50" spans="1:2" x14ac:dyDescent="0.25">
      <c r="A50" s="18"/>
    </row>
    <row r="51" spans="1:2" x14ac:dyDescent="0.25">
      <c r="A51" s="6"/>
    </row>
    <row r="52" spans="1:2" x14ac:dyDescent="0.25">
      <c r="A52" s="19"/>
    </row>
  </sheetData>
  <sheetProtection sheet="1" objects="1" scenarios="1"/>
  <mergeCells count="1">
    <mergeCell ref="A1:B1"/>
  </mergeCells>
  <conditionalFormatting sqref="A1 A2:B50">
    <cfRule type="expression" dxfId="3" priority="2">
      <formula>CELL(“Schutz”,A1)=0</formula>
    </cfRule>
  </conditionalFormatting>
  <conditionalFormatting sqref="A1 C1:XFD1 A2:XFD1048576">
    <cfRule type="expression" dxfId="2" priority="1">
      <formula>CELL(“Schutz”,A1)=0</formula>
    </cfRule>
  </conditionalFormatting>
  <pageMargins left="0.70866141732283472" right="0.70866141732283472" top="0.98425196850393704" bottom="0.78740157480314965" header="0.31496062992125984" footer="0.31496062992125984"/>
  <pageSetup paperSize="9" orientation="portrait" r:id="rId1"/>
  <headerFooter>
    <oddHeader>&amp;LVermögen und Bau Baden Württemberg
Betriebsleitung/ Referat 34</oddHeader>
    <oddFooter>&amp;RSeite 1</oddFooter>
  </headerFooter>
  <ignoredErrors>
    <ignoredError sqref="B17 B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  <outlinePr summaryBelow="0"/>
    <pageSetUpPr fitToPage="1"/>
  </sheetPr>
  <dimension ref="A1:H945"/>
  <sheetViews>
    <sheetView zoomScaleNormal="100" workbookViewId="0">
      <pane xSplit="8" ySplit="3" topLeftCell="I4" activePane="bottomRight" state="frozen"/>
      <selection activeCell="D36" sqref="D36"/>
      <selection pane="topRight" activeCell="D36" sqref="D36"/>
      <selection pane="bottomLeft" activeCell="D36" sqref="D36"/>
      <selection pane="bottomRight" activeCell="D954" sqref="D954"/>
    </sheetView>
  </sheetViews>
  <sheetFormatPr baseColWidth="10" defaultColWidth="11.42578125" defaultRowHeight="15" outlineLevelRow="3" x14ac:dyDescent="0.25"/>
  <cols>
    <col min="1" max="1" width="10.7109375" style="2" customWidth="1"/>
    <col min="2" max="2" width="7.28515625" style="2" bestFit="1" customWidth="1"/>
    <col min="3" max="3" width="6.5703125" style="2" bestFit="1" customWidth="1"/>
    <col min="4" max="4" width="10.7109375" style="2" customWidth="1"/>
    <col min="5" max="5" width="39" style="2" bestFit="1" customWidth="1"/>
    <col min="6" max="7" width="11.7109375" style="2" customWidth="1"/>
    <col min="8" max="8" width="35.7109375" style="2" customWidth="1"/>
    <col min="9" max="16384" width="11.42578125" style="2"/>
  </cols>
  <sheetData>
    <row r="1" spans="1:8" ht="24.95" customHeight="1" x14ac:dyDescent="0.25">
      <c r="A1" s="453" t="s">
        <v>976</v>
      </c>
      <c r="B1" s="457" t="s">
        <v>131</v>
      </c>
      <c r="C1" s="457"/>
      <c r="D1" s="461" t="s">
        <v>28</v>
      </c>
      <c r="E1" s="462"/>
      <c r="F1" s="459" t="s">
        <v>600</v>
      </c>
      <c r="G1" s="454" t="s">
        <v>601</v>
      </c>
      <c r="H1" s="456" t="s">
        <v>1</v>
      </c>
    </row>
    <row r="2" spans="1:8" ht="24.95" customHeight="1" x14ac:dyDescent="0.25">
      <c r="A2" s="453"/>
      <c r="B2" s="458"/>
      <c r="C2" s="458"/>
      <c r="D2" s="463"/>
      <c r="E2" s="464"/>
      <c r="F2" s="460"/>
      <c r="G2" s="455"/>
      <c r="H2" s="456"/>
    </row>
    <row r="3" spans="1:8" ht="15" customHeight="1" x14ac:dyDescent="0.25">
      <c r="A3" s="348" t="s">
        <v>133</v>
      </c>
      <c r="B3" s="348" t="s">
        <v>36</v>
      </c>
      <c r="C3" s="348" t="s">
        <v>0</v>
      </c>
      <c r="D3" s="348" t="s">
        <v>133</v>
      </c>
      <c r="E3" s="349" t="s">
        <v>6</v>
      </c>
      <c r="F3" s="349" t="s">
        <v>128</v>
      </c>
      <c r="G3" s="350" t="s">
        <v>128</v>
      </c>
      <c r="H3" s="351"/>
    </row>
    <row r="4" spans="1:8" ht="8.1" customHeight="1" x14ac:dyDescent="0.25">
      <c r="A4" s="22"/>
      <c r="B4" s="22"/>
      <c r="C4" s="22"/>
      <c r="D4" s="22"/>
      <c r="E4" s="8"/>
      <c r="F4" s="8"/>
      <c r="G4" s="9"/>
      <c r="H4" s="7"/>
    </row>
    <row r="5" spans="1:8" collapsed="1" x14ac:dyDescent="0.25">
      <c r="A5" s="352" t="s">
        <v>66</v>
      </c>
      <c r="B5" s="352"/>
      <c r="C5" s="352"/>
      <c r="D5" s="352"/>
      <c r="E5" s="353" t="s">
        <v>733</v>
      </c>
      <c r="F5" s="354">
        <f>F6+F12+F25+F164+F219+F238+F257+F288+F307+F332+F338+F351+F382</f>
        <v>0</v>
      </c>
      <c r="G5" s="354">
        <f>G6+G12+G25+G164+G219+G238+G257+G288+G307+G332+G338+G351+G382</f>
        <v>0</v>
      </c>
      <c r="H5" s="355"/>
    </row>
    <row r="6" spans="1:8" hidden="1" outlineLevel="1" collapsed="1" x14ac:dyDescent="0.25">
      <c r="A6" s="356" t="s">
        <v>72</v>
      </c>
      <c r="B6" s="356"/>
      <c r="C6" s="356"/>
      <c r="D6" s="356"/>
      <c r="E6" s="357" t="s">
        <v>734</v>
      </c>
      <c r="F6" s="358">
        <f>SUM(F7:F11)</f>
        <v>0</v>
      </c>
      <c r="G6" s="358">
        <f>SUM(G7:G11)</f>
        <v>0</v>
      </c>
      <c r="H6" s="359"/>
    </row>
    <row r="7" spans="1:8" hidden="1" outlineLevel="3" x14ac:dyDescent="0.25">
      <c r="A7" s="360" t="s">
        <v>156</v>
      </c>
      <c r="B7" s="360"/>
      <c r="C7" s="360"/>
      <c r="D7" s="360"/>
      <c r="E7" s="361"/>
      <c r="F7" s="362"/>
      <c r="G7" s="363"/>
      <c r="H7" s="364"/>
    </row>
    <row r="8" spans="1:8" hidden="1" outlineLevel="3" x14ac:dyDescent="0.25">
      <c r="A8" s="360" t="s">
        <v>156</v>
      </c>
      <c r="B8" s="360"/>
      <c r="C8" s="360"/>
      <c r="D8" s="360"/>
      <c r="E8" s="361"/>
      <c r="F8" s="362"/>
      <c r="G8" s="363"/>
      <c r="H8" s="365"/>
    </row>
    <row r="9" spans="1:8" hidden="1" outlineLevel="3" x14ac:dyDescent="0.25">
      <c r="A9" s="360" t="s">
        <v>156</v>
      </c>
      <c r="B9" s="360"/>
      <c r="C9" s="360"/>
      <c r="D9" s="360"/>
      <c r="E9" s="361"/>
      <c r="F9" s="362"/>
      <c r="G9" s="363"/>
      <c r="H9" s="365"/>
    </row>
    <row r="10" spans="1:8" hidden="1" outlineLevel="3" x14ac:dyDescent="0.25">
      <c r="A10" s="360" t="s">
        <v>156</v>
      </c>
      <c r="B10" s="360"/>
      <c r="C10" s="360"/>
      <c r="D10" s="360"/>
      <c r="E10" s="361"/>
      <c r="F10" s="362"/>
      <c r="G10" s="363"/>
      <c r="H10" s="364"/>
    </row>
    <row r="11" spans="1:8" hidden="1" outlineLevel="3" x14ac:dyDescent="0.25">
      <c r="A11" s="360" t="s">
        <v>156</v>
      </c>
      <c r="B11" s="360"/>
      <c r="C11" s="360"/>
      <c r="D11" s="360"/>
      <c r="E11" s="361"/>
      <c r="F11" s="362"/>
      <c r="G11" s="363"/>
      <c r="H11" s="364"/>
    </row>
    <row r="12" spans="1:8" hidden="1" outlineLevel="1" collapsed="1" x14ac:dyDescent="0.25">
      <c r="A12" s="356" t="s">
        <v>73</v>
      </c>
      <c r="B12" s="356"/>
      <c r="C12" s="356"/>
      <c r="D12" s="356"/>
      <c r="E12" s="357" t="s">
        <v>735</v>
      </c>
      <c r="F12" s="358">
        <f>F13+F19</f>
        <v>0</v>
      </c>
      <c r="G12" s="358">
        <f>G13+G19</f>
        <v>0</v>
      </c>
      <c r="H12" s="359"/>
    </row>
    <row r="13" spans="1:8" hidden="1" outlineLevel="2" collapsed="1" x14ac:dyDescent="0.25">
      <c r="A13" s="366" t="s">
        <v>151</v>
      </c>
      <c r="B13" s="366"/>
      <c r="C13" s="366"/>
      <c r="D13" s="366"/>
      <c r="E13" s="367" t="s">
        <v>736</v>
      </c>
      <c r="F13" s="368">
        <f>SUM(F14:F18)</f>
        <v>0</v>
      </c>
      <c r="G13" s="369">
        <f>SUM(G14:G18)</f>
        <v>0</v>
      </c>
      <c r="H13" s="370"/>
    </row>
    <row r="14" spans="1:8" hidden="1" outlineLevel="3" x14ac:dyDescent="0.25">
      <c r="A14" s="360" t="s">
        <v>151</v>
      </c>
      <c r="B14" s="360"/>
      <c r="C14" s="360"/>
      <c r="D14" s="360"/>
      <c r="E14" s="361"/>
      <c r="F14" s="362"/>
      <c r="G14" s="363"/>
      <c r="H14" s="364"/>
    </row>
    <row r="15" spans="1:8" hidden="1" outlineLevel="3" x14ac:dyDescent="0.25">
      <c r="A15" s="360" t="s">
        <v>151</v>
      </c>
      <c r="B15" s="360"/>
      <c r="C15" s="360"/>
      <c r="D15" s="360"/>
      <c r="E15" s="361"/>
      <c r="F15" s="362"/>
      <c r="G15" s="363"/>
      <c r="H15" s="364"/>
    </row>
    <row r="16" spans="1:8" hidden="1" outlineLevel="3" x14ac:dyDescent="0.25">
      <c r="A16" s="360" t="s">
        <v>151</v>
      </c>
      <c r="B16" s="360"/>
      <c r="C16" s="360"/>
      <c r="D16" s="360"/>
      <c r="E16" s="361"/>
      <c r="F16" s="362"/>
      <c r="G16" s="363"/>
      <c r="H16" s="364"/>
    </row>
    <row r="17" spans="1:8" hidden="1" outlineLevel="3" x14ac:dyDescent="0.25">
      <c r="A17" s="360" t="s">
        <v>151</v>
      </c>
      <c r="B17" s="360"/>
      <c r="C17" s="360"/>
      <c r="D17" s="360"/>
      <c r="E17" s="361"/>
      <c r="F17" s="362"/>
      <c r="G17" s="363"/>
      <c r="H17" s="364"/>
    </row>
    <row r="18" spans="1:8" hidden="1" outlineLevel="3" x14ac:dyDescent="0.25">
      <c r="A18" s="360" t="s">
        <v>151</v>
      </c>
      <c r="B18" s="360"/>
      <c r="C18" s="360"/>
      <c r="D18" s="360"/>
      <c r="E18" s="361"/>
      <c r="F18" s="362"/>
      <c r="G18" s="363"/>
      <c r="H18" s="364"/>
    </row>
    <row r="19" spans="1:8" hidden="1" outlineLevel="2" collapsed="1" x14ac:dyDescent="0.25">
      <c r="A19" s="366" t="s">
        <v>152</v>
      </c>
      <c r="B19" s="366"/>
      <c r="C19" s="366"/>
      <c r="D19" s="366"/>
      <c r="E19" s="367" t="s">
        <v>737</v>
      </c>
      <c r="F19" s="368">
        <f>SUM(F20:F24)</f>
        <v>0</v>
      </c>
      <c r="G19" s="369">
        <f>SUM(G20:G24)</f>
        <v>0</v>
      </c>
      <c r="H19" s="370"/>
    </row>
    <row r="20" spans="1:8" hidden="1" outlineLevel="3" x14ac:dyDescent="0.25">
      <c r="A20" s="360" t="s">
        <v>152</v>
      </c>
      <c r="B20" s="360"/>
      <c r="C20" s="360"/>
      <c r="D20" s="360"/>
      <c r="E20" s="361"/>
      <c r="F20" s="362"/>
      <c r="G20" s="363"/>
      <c r="H20" s="364"/>
    </row>
    <row r="21" spans="1:8" hidden="1" outlineLevel="3" x14ac:dyDescent="0.25">
      <c r="A21" s="360" t="s">
        <v>152</v>
      </c>
      <c r="B21" s="360"/>
      <c r="C21" s="360"/>
      <c r="D21" s="360"/>
      <c r="E21" s="361"/>
      <c r="F21" s="362"/>
      <c r="G21" s="363"/>
      <c r="H21" s="364"/>
    </row>
    <row r="22" spans="1:8" hidden="1" outlineLevel="3" x14ac:dyDescent="0.25">
      <c r="A22" s="360" t="s">
        <v>152</v>
      </c>
      <c r="B22" s="360"/>
      <c r="C22" s="360"/>
      <c r="D22" s="360"/>
      <c r="E22" s="361"/>
      <c r="F22" s="362"/>
      <c r="G22" s="363"/>
      <c r="H22" s="364"/>
    </row>
    <row r="23" spans="1:8" hidden="1" outlineLevel="3" x14ac:dyDescent="0.25">
      <c r="A23" s="360" t="s">
        <v>152</v>
      </c>
      <c r="B23" s="360"/>
      <c r="C23" s="360"/>
      <c r="D23" s="360"/>
      <c r="E23" s="361"/>
      <c r="F23" s="362"/>
      <c r="G23" s="363"/>
      <c r="H23" s="364"/>
    </row>
    <row r="24" spans="1:8" hidden="1" outlineLevel="3" x14ac:dyDescent="0.25">
      <c r="A24" s="360" t="s">
        <v>152</v>
      </c>
      <c r="B24" s="360"/>
      <c r="C24" s="360"/>
      <c r="D24" s="360"/>
      <c r="E24" s="361"/>
      <c r="F24" s="362"/>
      <c r="G24" s="363"/>
      <c r="H24" s="364"/>
    </row>
    <row r="25" spans="1:8" hidden="1" outlineLevel="1" collapsed="1" x14ac:dyDescent="0.25">
      <c r="A25" s="371" t="s">
        <v>74</v>
      </c>
      <c r="B25" s="371"/>
      <c r="C25" s="371"/>
      <c r="D25" s="371"/>
      <c r="E25" s="372" t="s">
        <v>75</v>
      </c>
      <c r="F25" s="373">
        <f>F26+F32+F38+F44+F50+F56+F62+F68+F74+F80+F86+F92+F98+F104+F110+F116+F122+F128+F134+F140+F146+F152+F158</f>
        <v>0</v>
      </c>
      <c r="G25" s="373">
        <f>G26+G32+G38+G44+G50+G56+G62+G68+G74+G80+G86+G92+G98+G104+G110+G116+G122+G128+G134+G140+G146+G152+G158</f>
        <v>0</v>
      </c>
      <c r="H25" s="359"/>
    </row>
    <row r="26" spans="1:8" hidden="1" outlineLevel="2" collapsed="1" x14ac:dyDescent="0.25">
      <c r="A26" s="366" t="s">
        <v>738</v>
      </c>
      <c r="B26" s="366"/>
      <c r="C26" s="366"/>
      <c r="D26" s="366"/>
      <c r="E26" s="367" t="s">
        <v>153</v>
      </c>
      <c r="F26" s="368">
        <f>SUM(F27:F31)</f>
        <v>0</v>
      </c>
      <c r="G26" s="369">
        <f>SUM(G27:G31)</f>
        <v>0</v>
      </c>
      <c r="H26" s="370"/>
    </row>
    <row r="27" spans="1:8" hidden="1" outlineLevel="3" x14ac:dyDescent="0.25">
      <c r="A27" s="360" t="s">
        <v>738</v>
      </c>
      <c r="B27" s="360"/>
      <c r="C27" s="360"/>
      <c r="D27" s="360"/>
      <c r="E27" s="361"/>
      <c r="F27" s="362"/>
      <c r="G27" s="363"/>
      <c r="H27" s="364"/>
    </row>
    <row r="28" spans="1:8" hidden="1" outlineLevel="3" x14ac:dyDescent="0.25">
      <c r="A28" s="360" t="s">
        <v>738</v>
      </c>
      <c r="B28" s="360"/>
      <c r="C28" s="360"/>
      <c r="D28" s="360"/>
      <c r="E28" s="361"/>
      <c r="F28" s="362"/>
      <c r="G28" s="363"/>
      <c r="H28" s="364"/>
    </row>
    <row r="29" spans="1:8" hidden="1" outlineLevel="3" x14ac:dyDescent="0.25">
      <c r="A29" s="360" t="s">
        <v>738</v>
      </c>
      <c r="B29" s="360"/>
      <c r="C29" s="360"/>
      <c r="D29" s="360"/>
      <c r="E29" s="361"/>
      <c r="F29" s="362"/>
      <c r="G29" s="363"/>
      <c r="H29" s="364"/>
    </row>
    <row r="30" spans="1:8" hidden="1" outlineLevel="3" x14ac:dyDescent="0.25">
      <c r="A30" s="360" t="s">
        <v>738</v>
      </c>
      <c r="B30" s="360"/>
      <c r="C30" s="360"/>
      <c r="D30" s="360"/>
      <c r="E30" s="361"/>
      <c r="F30" s="362"/>
      <c r="G30" s="363"/>
      <c r="H30" s="364"/>
    </row>
    <row r="31" spans="1:8" hidden="1" outlineLevel="3" x14ac:dyDescent="0.25">
      <c r="A31" s="360" t="s">
        <v>738</v>
      </c>
      <c r="B31" s="360"/>
      <c r="C31" s="360"/>
      <c r="D31" s="360"/>
      <c r="E31" s="361"/>
      <c r="F31" s="362"/>
      <c r="G31" s="363"/>
      <c r="H31" s="364"/>
    </row>
    <row r="32" spans="1:8" hidden="1" outlineLevel="2" collapsed="1" x14ac:dyDescent="0.25">
      <c r="A32" s="366" t="s">
        <v>739</v>
      </c>
      <c r="B32" s="366"/>
      <c r="C32" s="366"/>
      <c r="D32" s="366"/>
      <c r="E32" s="367" t="s">
        <v>154</v>
      </c>
      <c r="F32" s="368">
        <f>SUM(F33:F37)</f>
        <v>0</v>
      </c>
      <c r="G32" s="369">
        <f>SUM(G33:G37)</f>
        <v>0</v>
      </c>
      <c r="H32" s="370"/>
    </row>
    <row r="33" spans="1:8" hidden="1" outlineLevel="3" x14ac:dyDescent="0.25">
      <c r="A33" s="360" t="s">
        <v>739</v>
      </c>
      <c r="B33" s="360"/>
      <c r="C33" s="360"/>
      <c r="D33" s="360"/>
      <c r="E33" s="361"/>
      <c r="F33" s="362"/>
      <c r="G33" s="363"/>
      <c r="H33" s="364"/>
    </row>
    <row r="34" spans="1:8" hidden="1" outlineLevel="3" x14ac:dyDescent="0.25">
      <c r="A34" s="360" t="s">
        <v>739</v>
      </c>
      <c r="B34" s="360"/>
      <c r="C34" s="360"/>
      <c r="D34" s="360"/>
      <c r="E34" s="361"/>
      <c r="F34" s="362"/>
      <c r="G34" s="363"/>
      <c r="H34" s="364"/>
    </row>
    <row r="35" spans="1:8" hidden="1" outlineLevel="3" x14ac:dyDescent="0.25">
      <c r="A35" s="360" t="s">
        <v>739</v>
      </c>
      <c r="B35" s="360"/>
      <c r="C35" s="360"/>
      <c r="D35" s="360"/>
      <c r="E35" s="361"/>
      <c r="F35" s="362"/>
      <c r="G35" s="363"/>
      <c r="H35" s="364"/>
    </row>
    <row r="36" spans="1:8" hidden="1" outlineLevel="3" x14ac:dyDescent="0.25">
      <c r="A36" s="360" t="s">
        <v>739</v>
      </c>
      <c r="B36" s="360"/>
      <c r="C36" s="360"/>
      <c r="D36" s="360"/>
      <c r="E36" s="361"/>
      <c r="F36" s="362"/>
      <c r="G36" s="363"/>
      <c r="H36" s="364"/>
    </row>
    <row r="37" spans="1:8" hidden="1" outlineLevel="3" x14ac:dyDescent="0.25">
      <c r="A37" s="360" t="s">
        <v>739</v>
      </c>
      <c r="B37" s="360"/>
      <c r="C37" s="360"/>
      <c r="D37" s="360"/>
      <c r="E37" s="361"/>
      <c r="F37" s="362"/>
      <c r="G37" s="363"/>
      <c r="H37" s="364"/>
    </row>
    <row r="38" spans="1:8" hidden="1" outlineLevel="2" collapsed="1" x14ac:dyDescent="0.25">
      <c r="A38" s="366" t="s">
        <v>740</v>
      </c>
      <c r="B38" s="366"/>
      <c r="C38" s="366"/>
      <c r="D38" s="366"/>
      <c r="E38" s="367" t="s">
        <v>155</v>
      </c>
      <c r="F38" s="368">
        <f>SUM(F39:F43)</f>
        <v>0</v>
      </c>
      <c r="G38" s="369">
        <f>SUM(G39:G43)</f>
        <v>0</v>
      </c>
      <c r="H38" s="370"/>
    </row>
    <row r="39" spans="1:8" hidden="1" outlineLevel="3" x14ac:dyDescent="0.25">
      <c r="A39" s="360" t="s">
        <v>740</v>
      </c>
      <c r="B39" s="360"/>
      <c r="C39" s="360"/>
      <c r="D39" s="360"/>
      <c r="E39" s="361"/>
      <c r="F39" s="362"/>
      <c r="G39" s="363"/>
      <c r="H39" s="364"/>
    </row>
    <row r="40" spans="1:8" hidden="1" outlineLevel="3" x14ac:dyDescent="0.25">
      <c r="A40" s="360" t="s">
        <v>740</v>
      </c>
      <c r="B40" s="360"/>
      <c r="C40" s="360"/>
      <c r="D40" s="360"/>
      <c r="E40" s="361"/>
      <c r="F40" s="362"/>
      <c r="G40" s="363"/>
      <c r="H40" s="364"/>
    </row>
    <row r="41" spans="1:8" hidden="1" outlineLevel="3" x14ac:dyDescent="0.25">
      <c r="A41" s="360" t="s">
        <v>740</v>
      </c>
      <c r="B41" s="360"/>
      <c r="C41" s="360"/>
      <c r="D41" s="360"/>
      <c r="E41" s="361"/>
      <c r="F41" s="362"/>
      <c r="G41" s="363"/>
      <c r="H41" s="364"/>
    </row>
    <row r="42" spans="1:8" hidden="1" outlineLevel="3" x14ac:dyDescent="0.25">
      <c r="A42" s="360" t="s">
        <v>740</v>
      </c>
      <c r="B42" s="360"/>
      <c r="C42" s="360"/>
      <c r="D42" s="360"/>
      <c r="E42" s="361"/>
      <c r="F42" s="362"/>
      <c r="G42" s="363"/>
      <c r="H42" s="364"/>
    </row>
    <row r="43" spans="1:8" hidden="1" outlineLevel="3" x14ac:dyDescent="0.25">
      <c r="A43" s="360" t="s">
        <v>740</v>
      </c>
      <c r="B43" s="360"/>
      <c r="C43" s="360"/>
      <c r="D43" s="360"/>
      <c r="E43" s="361"/>
      <c r="F43" s="362"/>
      <c r="G43" s="363"/>
      <c r="H43" s="364"/>
    </row>
    <row r="44" spans="1:8" hidden="1" outlineLevel="2" collapsed="1" x14ac:dyDescent="0.25">
      <c r="A44" s="366" t="s">
        <v>741</v>
      </c>
      <c r="B44" s="366"/>
      <c r="C44" s="366"/>
      <c r="D44" s="366"/>
      <c r="E44" s="367" t="s">
        <v>743</v>
      </c>
      <c r="F44" s="368">
        <f>SUM(F45:F49)</f>
        <v>0</v>
      </c>
      <c r="G44" s="369">
        <f>SUM(G45:G49)</f>
        <v>0</v>
      </c>
      <c r="H44" s="370"/>
    </row>
    <row r="45" spans="1:8" hidden="1" outlineLevel="3" x14ac:dyDescent="0.25">
      <c r="A45" s="360" t="s">
        <v>741</v>
      </c>
      <c r="B45" s="360"/>
      <c r="C45" s="360"/>
      <c r="D45" s="360"/>
      <c r="E45" s="361"/>
      <c r="F45" s="362"/>
      <c r="G45" s="363"/>
      <c r="H45" s="364"/>
    </row>
    <row r="46" spans="1:8" hidden="1" outlineLevel="3" x14ac:dyDescent="0.25">
      <c r="A46" s="360" t="s">
        <v>741</v>
      </c>
      <c r="B46" s="360"/>
      <c r="C46" s="360"/>
      <c r="D46" s="360"/>
      <c r="E46" s="361"/>
      <c r="F46" s="362"/>
      <c r="G46" s="363"/>
      <c r="H46" s="364"/>
    </row>
    <row r="47" spans="1:8" hidden="1" outlineLevel="3" x14ac:dyDescent="0.25">
      <c r="A47" s="360" t="s">
        <v>741</v>
      </c>
      <c r="B47" s="360"/>
      <c r="C47" s="360"/>
      <c r="D47" s="360"/>
      <c r="E47" s="361"/>
      <c r="F47" s="362"/>
      <c r="G47" s="363"/>
      <c r="H47" s="364"/>
    </row>
    <row r="48" spans="1:8" hidden="1" outlineLevel="3" x14ac:dyDescent="0.25">
      <c r="A48" s="360" t="s">
        <v>741</v>
      </c>
      <c r="B48" s="360"/>
      <c r="C48" s="360"/>
      <c r="D48" s="360"/>
      <c r="E48" s="361"/>
      <c r="F48" s="362"/>
      <c r="G48" s="363"/>
      <c r="H48" s="364"/>
    </row>
    <row r="49" spans="1:8" hidden="1" outlineLevel="3" x14ac:dyDescent="0.25">
      <c r="A49" s="360" t="s">
        <v>741</v>
      </c>
      <c r="B49" s="360"/>
      <c r="C49" s="360"/>
      <c r="D49" s="360"/>
      <c r="E49" s="361"/>
      <c r="F49" s="362"/>
      <c r="G49" s="363"/>
      <c r="H49" s="364"/>
    </row>
    <row r="50" spans="1:8" hidden="1" outlineLevel="2" collapsed="1" x14ac:dyDescent="0.25">
      <c r="A50" s="366" t="s">
        <v>742</v>
      </c>
      <c r="B50" s="366"/>
      <c r="C50" s="366"/>
      <c r="D50" s="366"/>
      <c r="E50" s="367" t="s">
        <v>161</v>
      </c>
      <c r="F50" s="368">
        <f>SUM(F51:F55)</f>
        <v>0</v>
      </c>
      <c r="G50" s="369">
        <f>SUM(G51:G55)</f>
        <v>0</v>
      </c>
      <c r="H50" s="370"/>
    </row>
    <row r="51" spans="1:8" hidden="1" outlineLevel="3" x14ac:dyDescent="0.25">
      <c r="A51" s="360" t="s">
        <v>742</v>
      </c>
      <c r="B51" s="360"/>
      <c r="C51" s="360"/>
      <c r="D51" s="360"/>
      <c r="E51" s="361"/>
      <c r="F51" s="362"/>
      <c r="G51" s="363"/>
      <c r="H51" s="364"/>
    </row>
    <row r="52" spans="1:8" hidden="1" outlineLevel="3" x14ac:dyDescent="0.25">
      <c r="A52" s="360" t="s">
        <v>742</v>
      </c>
      <c r="B52" s="360"/>
      <c r="C52" s="360"/>
      <c r="D52" s="360"/>
      <c r="E52" s="361"/>
      <c r="F52" s="362"/>
      <c r="G52" s="363"/>
      <c r="H52" s="364"/>
    </row>
    <row r="53" spans="1:8" hidden="1" outlineLevel="3" x14ac:dyDescent="0.25">
      <c r="A53" s="360" t="s">
        <v>742</v>
      </c>
      <c r="B53" s="360"/>
      <c r="C53" s="360"/>
      <c r="D53" s="360"/>
      <c r="E53" s="361"/>
      <c r="F53" s="362"/>
      <c r="G53" s="363"/>
      <c r="H53" s="364"/>
    </row>
    <row r="54" spans="1:8" hidden="1" outlineLevel="3" x14ac:dyDescent="0.25">
      <c r="A54" s="360" t="s">
        <v>742</v>
      </c>
      <c r="B54" s="360"/>
      <c r="C54" s="360"/>
      <c r="D54" s="360"/>
      <c r="E54" s="361"/>
      <c r="F54" s="362"/>
      <c r="G54" s="363"/>
      <c r="H54" s="364"/>
    </row>
    <row r="55" spans="1:8" hidden="1" outlineLevel="3" x14ac:dyDescent="0.25">
      <c r="A55" s="360" t="s">
        <v>742</v>
      </c>
      <c r="B55" s="360"/>
      <c r="C55" s="360"/>
      <c r="D55" s="360"/>
      <c r="E55" s="361"/>
      <c r="F55" s="362"/>
      <c r="G55" s="363"/>
      <c r="H55" s="364"/>
    </row>
    <row r="56" spans="1:8" hidden="1" outlineLevel="2" collapsed="1" x14ac:dyDescent="0.25">
      <c r="A56" s="366" t="s">
        <v>745</v>
      </c>
      <c r="B56" s="366"/>
      <c r="C56" s="366"/>
      <c r="D56" s="366"/>
      <c r="E56" s="367" t="s">
        <v>744</v>
      </c>
      <c r="F56" s="368">
        <f>SUM(F57:F61)</f>
        <v>0</v>
      </c>
      <c r="G56" s="369">
        <f>SUM(G57:G61)</f>
        <v>0</v>
      </c>
      <c r="H56" s="370"/>
    </row>
    <row r="57" spans="1:8" hidden="1" outlineLevel="3" x14ac:dyDescent="0.25">
      <c r="A57" s="360" t="s">
        <v>745</v>
      </c>
      <c r="B57" s="360"/>
      <c r="C57" s="360"/>
      <c r="D57" s="360"/>
      <c r="E57" s="361"/>
      <c r="F57" s="362"/>
      <c r="G57" s="363"/>
      <c r="H57" s="364"/>
    </row>
    <row r="58" spans="1:8" hidden="1" outlineLevel="3" x14ac:dyDescent="0.25">
      <c r="A58" s="360" t="s">
        <v>745</v>
      </c>
      <c r="B58" s="360"/>
      <c r="C58" s="360"/>
      <c r="D58" s="360"/>
      <c r="E58" s="361"/>
      <c r="F58" s="362"/>
      <c r="G58" s="363"/>
      <c r="H58" s="364"/>
    </row>
    <row r="59" spans="1:8" hidden="1" outlineLevel="3" x14ac:dyDescent="0.25">
      <c r="A59" s="360" t="s">
        <v>745</v>
      </c>
      <c r="B59" s="360"/>
      <c r="C59" s="360"/>
      <c r="D59" s="360"/>
      <c r="E59" s="361"/>
      <c r="F59" s="362"/>
      <c r="G59" s="363"/>
      <c r="H59" s="364"/>
    </row>
    <row r="60" spans="1:8" hidden="1" outlineLevel="3" x14ac:dyDescent="0.25">
      <c r="A60" s="360" t="s">
        <v>745</v>
      </c>
      <c r="B60" s="360"/>
      <c r="C60" s="360"/>
      <c r="D60" s="360"/>
      <c r="E60" s="361"/>
      <c r="F60" s="362"/>
      <c r="G60" s="363"/>
      <c r="H60" s="364"/>
    </row>
    <row r="61" spans="1:8" hidden="1" outlineLevel="3" x14ac:dyDescent="0.25">
      <c r="A61" s="360" t="s">
        <v>745</v>
      </c>
      <c r="B61" s="360"/>
      <c r="C61" s="360"/>
      <c r="D61" s="360"/>
      <c r="E61" s="361"/>
      <c r="F61" s="362"/>
      <c r="G61" s="363"/>
      <c r="H61" s="364"/>
    </row>
    <row r="62" spans="1:8" hidden="1" outlineLevel="2" collapsed="1" x14ac:dyDescent="0.25">
      <c r="A62" s="366" t="s">
        <v>746</v>
      </c>
      <c r="B62" s="366"/>
      <c r="C62" s="366"/>
      <c r="D62" s="366"/>
      <c r="E62" s="367" t="s">
        <v>747</v>
      </c>
      <c r="F62" s="368">
        <f>SUM(F63:F67)</f>
        <v>0</v>
      </c>
      <c r="G62" s="369">
        <f>SUM(G63:G67)</f>
        <v>0</v>
      </c>
      <c r="H62" s="370"/>
    </row>
    <row r="63" spans="1:8" hidden="1" outlineLevel="3" x14ac:dyDescent="0.25">
      <c r="A63" s="360" t="s">
        <v>746</v>
      </c>
      <c r="B63" s="360"/>
      <c r="C63" s="360"/>
      <c r="D63" s="360"/>
      <c r="E63" s="361"/>
      <c r="F63" s="362"/>
      <c r="G63" s="363"/>
      <c r="H63" s="364"/>
    </row>
    <row r="64" spans="1:8" hidden="1" outlineLevel="3" x14ac:dyDescent="0.25">
      <c r="A64" s="360" t="s">
        <v>746</v>
      </c>
      <c r="B64" s="360"/>
      <c r="C64" s="360"/>
      <c r="D64" s="360"/>
      <c r="E64" s="361"/>
      <c r="F64" s="362"/>
      <c r="G64" s="363"/>
      <c r="H64" s="364"/>
    </row>
    <row r="65" spans="1:8" hidden="1" outlineLevel="3" x14ac:dyDescent="0.25">
      <c r="A65" s="360" t="s">
        <v>746</v>
      </c>
      <c r="B65" s="360"/>
      <c r="C65" s="360"/>
      <c r="D65" s="360"/>
      <c r="E65" s="361"/>
      <c r="F65" s="362"/>
      <c r="G65" s="363"/>
      <c r="H65" s="364"/>
    </row>
    <row r="66" spans="1:8" hidden="1" outlineLevel="3" x14ac:dyDescent="0.25">
      <c r="A66" s="360" t="s">
        <v>746</v>
      </c>
      <c r="B66" s="360"/>
      <c r="C66" s="360"/>
      <c r="D66" s="360"/>
      <c r="E66" s="361"/>
      <c r="F66" s="362"/>
      <c r="G66" s="363"/>
      <c r="H66" s="364"/>
    </row>
    <row r="67" spans="1:8" hidden="1" outlineLevel="3" x14ac:dyDescent="0.25">
      <c r="A67" s="360" t="s">
        <v>746</v>
      </c>
      <c r="B67" s="360"/>
      <c r="C67" s="360"/>
      <c r="D67" s="360"/>
      <c r="E67" s="361"/>
      <c r="F67" s="362"/>
      <c r="G67" s="363"/>
      <c r="H67" s="364"/>
    </row>
    <row r="68" spans="1:8" hidden="1" outlineLevel="2" collapsed="1" x14ac:dyDescent="0.25">
      <c r="A68" s="366" t="s">
        <v>748</v>
      </c>
      <c r="B68" s="366"/>
      <c r="C68" s="366"/>
      <c r="D68" s="366"/>
      <c r="E68" s="367" t="s">
        <v>749</v>
      </c>
      <c r="F68" s="368">
        <f>SUM(F69:F73)</f>
        <v>0</v>
      </c>
      <c r="G68" s="369">
        <f>SUM(G69:G73)</f>
        <v>0</v>
      </c>
      <c r="H68" s="370"/>
    </row>
    <row r="69" spans="1:8" hidden="1" outlineLevel="3" x14ac:dyDescent="0.25">
      <c r="A69" s="360" t="s">
        <v>748</v>
      </c>
      <c r="B69" s="360"/>
      <c r="C69" s="360"/>
      <c r="D69" s="360"/>
      <c r="E69" s="361"/>
      <c r="F69" s="362"/>
      <c r="G69" s="363"/>
      <c r="H69" s="364"/>
    </row>
    <row r="70" spans="1:8" hidden="1" outlineLevel="3" x14ac:dyDescent="0.25">
      <c r="A70" s="360" t="s">
        <v>748</v>
      </c>
      <c r="B70" s="360"/>
      <c r="C70" s="360"/>
      <c r="D70" s="360"/>
      <c r="E70" s="361"/>
      <c r="F70" s="362"/>
      <c r="G70" s="363"/>
      <c r="H70" s="364"/>
    </row>
    <row r="71" spans="1:8" hidden="1" outlineLevel="3" x14ac:dyDescent="0.25">
      <c r="A71" s="360" t="s">
        <v>748</v>
      </c>
      <c r="B71" s="360"/>
      <c r="C71" s="360"/>
      <c r="D71" s="360"/>
      <c r="E71" s="361"/>
      <c r="F71" s="362"/>
      <c r="G71" s="363"/>
      <c r="H71" s="364"/>
    </row>
    <row r="72" spans="1:8" hidden="1" outlineLevel="3" x14ac:dyDescent="0.25">
      <c r="A72" s="360" t="s">
        <v>748</v>
      </c>
      <c r="B72" s="360"/>
      <c r="C72" s="360"/>
      <c r="D72" s="360"/>
      <c r="E72" s="361"/>
      <c r="F72" s="362"/>
      <c r="G72" s="363"/>
      <c r="H72" s="364"/>
    </row>
    <row r="73" spans="1:8" hidden="1" outlineLevel="3" x14ac:dyDescent="0.25">
      <c r="A73" s="360" t="s">
        <v>748</v>
      </c>
      <c r="B73" s="360"/>
      <c r="C73" s="360"/>
      <c r="D73" s="360"/>
      <c r="E73" s="361"/>
      <c r="F73" s="362"/>
      <c r="G73" s="363"/>
      <c r="H73" s="364"/>
    </row>
    <row r="74" spans="1:8" hidden="1" outlineLevel="2" collapsed="1" x14ac:dyDescent="0.25">
      <c r="A74" s="366" t="s">
        <v>750</v>
      </c>
      <c r="B74" s="366"/>
      <c r="C74" s="366"/>
      <c r="D74" s="366"/>
      <c r="E74" s="367" t="s">
        <v>162</v>
      </c>
      <c r="F74" s="368">
        <f>SUM(F75:F79)</f>
        <v>0</v>
      </c>
      <c r="G74" s="369">
        <f>SUM(G75:G79)</f>
        <v>0</v>
      </c>
      <c r="H74" s="370"/>
    </row>
    <row r="75" spans="1:8" hidden="1" outlineLevel="3" x14ac:dyDescent="0.25">
      <c r="A75" s="360" t="s">
        <v>750</v>
      </c>
      <c r="B75" s="360"/>
      <c r="C75" s="360"/>
      <c r="D75" s="360"/>
      <c r="E75" s="361"/>
      <c r="F75" s="362"/>
      <c r="G75" s="363"/>
      <c r="H75" s="364"/>
    </row>
    <row r="76" spans="1:8" hidden="1" outlineLevel="3" x14ac:dyDescent="0.25">
      <c r="A76" s="360" t="s">
        <v>750</v>
      </c>
      <c r="B76" s="360"/>
      <c r="C76" s="360"/>
      <c r="D76" s="360"/>
      <c r="E76" s="361"/>
      <c r="F76" s="362"/>
      <c r="G76" s="363"/>
      <c r="H76" s="364"/>
    </row>
    <row r="77" spans="1:8" hidden="1" outlineLevel="3" x14ac:dyDescent="0.25">
      <c r="A77" s="360" t="s">
        <v>750</v>
      </c>
      <c r="B77" s="360"/>
      <c r="C77" s="360"/>
      <c r="D77" s="360"/>
      <c r="E77" s="361"/>
      <c r="F77" s="362"/>
      <c r="G77" s="363"/>
      <c r="H77" s="364"/>
    </row>
    <row r="78" spans="1:8" hidden="1" outlineLevel="3" x14ac:dyDescent="0.25">
      <c r="A78" s="360" t="s">
        <v>750</v>
      </c>
      <c r="B78" s="360"/>
      <c r="C78" s="360"/>
      <c r="D78" s="360"/>
      <c r="E78" s="361"/>
      <c r="F78" s="362"/>
      <c r="G78" s="363"/>
      <c r="H78" s="364"/>
    </row>
    <row r="79" spans="1:8" hidden="1" outlineLevel="3" x14ac:dyDescent="0.25">
      <c r="A79" s="360" t="s">
        <v>750</v>
      </c>
      <c r="B79" s="360"/>
      <c r="C79" s="360"/>
      <c r="D79" s="360"/>
      <c r="E79" s="361"/>
      <c r="F79" s="362"/>
      <c r="G79" s="363"/>
      <c r="H79" s="364"/>
    </row>
    <row r="80" spans="1:8" hidden="1" outlineLevel="2" collapsed="1" x14ac:dyDescent="0.25">
      <c r="A80" s="366" t="s">
        <v>751</v>
      </c>
      <c r="B80" s="366"/>
      <c r="C80" s="366"/>
      <c r="D80" s="366"/>
      <c r="E80" s="367" t="s">
        <v>163</v>
      </c>
      <c r="F80" s="368">
        <f>SUM(F81:F85)</f>
        <v>0</v>
      </c>
      <c r="G80" s="369">
        <f>SUM(G81:G85)</f>
        <v>0</v>
      </c>
      <c r="H80" s="370"/>
    </row>
    <row r="81" spans="1:8" hidden="1" outlineLevel="3" x14ac:dyDescent="0.25">
      <c r="A81" s="360" t="s">
        <v>751</v>
      </c>
      <c r="B81" s="360"/>
      <c r="C81" s="360"/>
      <c r="D81" s="360"/>
      <c r="E81" s="361"/>
      <c r="F81" s="362"/>
      <c r="G81" s="363"/>
      <c r="H81" s="364"/>
    </row>
    <row r="82" spans="1:8" hidden="1" outlineLevel="3" x14ac:dyDescent="0.25">
      <c r="A82" s="360" t="s">
        <v>751</v>
      </c>
      <c r="B82" s="360"/>
      <c r="C82" s="360"/>
      <c r="D82" s="360"/>
      <c r="E82" s="361"/>
      <c r="F82" s="362"/>
      <c r="G82" s="363"/>
      <c r="H82" s="364"/>
    </row>
    <row r="83" spans="1:8" hidden="1" outlineLevel="3" x14ac:dyDescent="0.25">
      <c r="A83" s="360" t="s">
        <v>751</v>
      </c>
      <c r="B83" s="360"/>
      <c r="C83" s="360"/>
      <c r="D83" s="360"/>
      <c r="E83" s="361"/>
      <c r="F83" s="362"/>
      <c r="G83" s="363"/>
      <c r="H83" s="364"/>
    </row>
    <row r="84" spans="1:8" hidden="1" outlineLevel="3" x14ac:dyDescent="0.25">
      <c r="A84" s="360" t="s">
        <v>751</v>
      </c>
      <c r="B84" s="360"/>
      <c r="C84" s="360"/>
      <c r="D84" s="360"/>
      <c r="E84" s="361"/>
      <c r="F84" s="362"/>
      <c r="G84" s="363"/>
      <c r="H84" s="364"/>
    </row>
    <row r="85" spans="1:8" hidden="1" outlineLevel="3" x14ac:dyDescent="0.25">
      <c r="A85" s="360" t="s">
        <v>751</v>
      </c>
      <c r="B85" s="360"/>
      <c r="C85" s="360"/>
      <c r="D85" s="360"/>
      <c r="E85" s="361"/>
      <c r="F85" s="362"/>
      <c r="G85" s="363"/>
      <c r="H85" s="364"/>
    </row>
    <row r="86" spans="1:8" hidden="1" outlineLevel="2" collapsed="1" x14ac:dyDescent="0.25">
      <c r="A86" s="366" t="s">
        <v>752</v>
      </c>
      <c r="B86" s="366"/>
      <c r="C86" s="366"/>
      <c r="D86" s="366"/>
      <c r="E86" s="367" t="s">
        <v>755</v>
      </c>
      <c r="F86" s="368">
        <f>SUM(F87:F91)</f>
        <v>0</v>
      </c>
      <c r="G86" s="369">
        <f>SUM(G87:G91)</f>
        <v>0</v>
      </c>
      <c r="H86" s="370"/>
    </row>
    <row r="87" spans="1:8" hidden="1" outlineLevel="3" x14ac:dyDescent="0.25">
      <c r="A87" s="360" t="s">
        <v>752</v>
      </c>
      <c r="B87" s="360"/>
      <c r="C87" s="360"/>
      <c r="D87" s="360"/>
      <c r="E87" s="361"/>
      <c r="F87" s="362"/>
      <c r="G87" s="363"/>
      <c r="H87" s="364"/>
    </row>
    <row r="88" spans="1:8" hidden="1" outlineLevel="3" x14ac:dyDescent="0.25">
      <c r="A88" s="360" t="s">
        <v>752</v>
      </c>
      <c r="B88" s="360"/>
      <c r="C88" s="360"/>
      <c r="D88" s="360"/>
      <c r="E88" s="361"/>
      <c r="F88" s="362"/>
      <c r="G88" s="363"/>
      <c r="H88" s="364"/>
    </row>
    <row r="89" spans="1:8" hidden="1" outlineLevel="3" x14ac:dyDescent="0.25">
      <c r="A89" s="360" t="s">
        <v>752</v>
      </c>
      <c r="B89" s="360"/>
      <c r="C89" s="360"/>
      <c r="D89" s="360"/>
      <c r="E89" s="361"/>
      <c r="F89" s="362"/>
      <c r="G89" s="363"/>
      <c r="H89" s="364"/>
    </row>
    <row r="90" spans="1:8" hidden="1" outlineLevel="3" x14ac:dyDescent="0.25">
      <c r="A90" s="360" t="s">
        <v>752</v>
      </c>
      <c r="B90" s="360"/>
      <c r="C90" s="360"/>
      <c r="D90" s="360"/>
      <c r="E90" s="361"/>
      <c r="F90" s="362"/>
      <c r="G90" s="363"/>
      <c r="H90" s="364"/>
    </row>
    <row r="91" spans="1:8" hidden="1" outlineLevel="3" x14ac:dyDescent="0.25">
      <c r="A91" s="360" t="s">
        <v>752</v>
      </c>
      <c r="B91" s="360"/>
      <c r="C91" s="360"/>
      <c r="D91" s="360"/>
      <c r="E91" s="361"/>
      <c r="F91" s="362"/>
      <c r="G91" s="363"/>
      <c r="H91" s="364"/>
    </row>
    <row r="92" spans="1:8" hidden="1" outlineLevel="2" collapsed="1" x14ac:dyDescent="0.25">
      <c r="A92" s="366" t="s">
        <v>753</v>
      </c>
      <c r="B92" s="366"/>
      <c r="C92" s="366"/>
      <c r="D92" s="366"/>
      <c r="E92" s="367" t="s">
        <v>756</v>
      </c>
      <c r="F92" s="368">
        <f>SUM(F93:F97)</f>
        <v>0</v>
      </c>
      <c r="G92" s="369">
        <f>SUM(G93:G97)</f>
        <v>0</v>
      </c>
      <c r="H92" s="370"/>
    </row>
    <row r="93" spans="1:8" hidden="1" outlineLevel="3" x14ac:dyDescent="0.25">
      <c r="A93" s="360" t="s">
        <v>753</v>
      </c>
      <c r="B93" s="360"/>
      <c r="C93" s="360"/>
      <c r="D93" s="360"/>
      <c r="E93" s="361"/>
      <c r="F93" s="362"/>
      <c r="G93" s="363"/>
      <c r="H93" s="364"/>
    </row>
    <row r="94" spans="1:8" hidden="1" outlineLevel="3" x14ac:dyDescent="0.25">
      <c r="A94" s="360" t="s">
        <v>753</v>
      </c>
      <c r="B94" s="360"/>
      <c r="C94" s="360"/>
      <c r="D94" s="360"/>
      <c r="E94" s="361"/>
      <c r="F94" s="362"/>
      <c r="G94" s="363"/>
      <c r="H94" s="364"/>
    </row>
    <row r="95" spans="1:8" hidden="1" outlineLevel="3" x14ac:dyDescent="0.25">
      <c r="A95" s="360" t="s">
        <v>753</v>
      </c>
      <c r="B95" s="360"/>
      <c r="C95" s="360"/>
      <c r="D95" s="360"/>
      <c r="E95" s="361"/>
      <c r="F95" s="362"/>
      <c r="G95" s="363"/>
      <c r="H95" s="364"/>
    </row>
    <row r="96" spans="1:8" hidden="1" outlineLevel="3" x14ac:dyDescent="0.25">
      <c r="A96" s="360" t="s">
        <v>753</v>
      </c>
      <c r="B96" s="360"/>
      <c r="C96" s="360"/>
      <c r="D96" s="360"/>
      <c r="E96" s="361"/>
      <c r="F96" s="362"/>
      <c r="G96" s="363"/>
      <c r="H96" s="364"/>
    </row>
    <row r="97" spans="1:8" hidden="1" outlineLevel="3" x14ac:dyDescent="0.25">
      <c r="A97" s="360" t="s">
        <v>753</v>
      </c>
      <c r="B97" s="360"/>
      <c r="C97" s="360"/>
      <c r="D97" s="360"/>
      <c r="E97" s="361"/>
      <c r="F97" s="362"/>
      <c r="G97" s="363"/>
      <c r="H97" s="364"/>
    </row>
    <row r="98" spans="1:8" hidden="1" outlineLevel="2" collapsed="1" x14ac:dyDescent="0.25">
      <c r="A98" s="366" t="s">
        <v>754</v>
      </c>
      <c r="B98" s="366"/>
      <c r="C98" s="366"/>
      <c r="D98" s="366"/>
      <c r="E98" s="367" t="s">
        <v>164</v>
      </c>
      <c r="F98" s="368">
        <f>SUM(F99:F103)</f>
        <v>0</v>
      </c>
      <c r="G98" s="369">
        <f>SUM(G99:G103)</f>
        <v>0</v>
      </c>
      <c r="H98" s="370"/>
    </row>
    <row r="99" spans="1:8" hidden="1" outlineLevel="3" x14ac:dyDescent="0.25">
      <c r="A99" s="360" t="s">
        <v>754</v>
      </c>
      <c r="B99" s="360"/>
      <c r="C99" s="360"/>
      <c r="D99" s="360"/>
      <c r="E99" s="361"/>
      <c r="F99" s="362"/>
      <c r="G99" s="363"/>
      <c r="H99" s="364"/>
    </row>
    <row r="100" spans="1:8" hidden="1" outlineLevel="3" x14ac:dyDescent="0.25">
      <c r="A100" s="360" t="s">
        <v>754</v>
      </c>
      <c r="B100" s="360"/>
      <c r="C100" s="360"/>
      <c r="D100" s="360"/>
      <c r="E100" s="361"/>
      <c r="F100" s="362"/>
      <c r="G100" s="363"/>
      <c r="H100" s="364"/>
    </row>
    <row r="101" spans="1:8" hidden="1" outlineLevel="3" x14ac:dyDescent="0.25">
      <c r="A101" s="360" t="s">
        <v>754</v>
      </c>
      <c r="B101" s="360"/>
      <c r="C101" s="360"/>
      <c r="D101" s="360"/>
      <c r="E101" s="361"/>
      <c r="F101" s="362"/>
      <c r="G101" s="363"/>
      <c r="H101" s="364"/>
    </row>
    <row r="102" spans="1:8" hidden="1" outlineLevel="3" x14ac:dyDescent="0.25">
      <c r="A102" s="360" t="s">
        <v>754</v>
      </c>
      <c r="B102" s="360"/>
      <c r="C102" s="360"/>
      <c r="D102" s="360"/>
      <c r="E102" s="361"/>
      <c r="F102" s="362"/>
      <c r="G102" s="363"/>
      <c r="H102" s="364"/>
    </row>
    <row r="103" spans="1:8" hidden="1" outlineLevel="3" x14ac:dyDescent="0.25">
      <c r="A103" s="360" t="s">
        <v>754</v>
      </c>
      <c r="B103" s="360"/>
      <c r="C103" s="360"/>
      <c r="D103" s="360"/>
      <c r="E103" s="361"/>
      <c r="F103" s="362"/>
      <c r="G103" s="363"/>
      <c r="H103" s="364"/>
    </row>
    <row r="104" spans="1:8" hidden="1" outlineLevel="2" collapsed="1" x14ac:dyDescent="0.25">
      <c r="A104" s="366" t="s">
        <v>757</v>
      </c>
      <c r="B104" s="366"/>
      <c r="C104" s="366"/>
      <c r="D104" s="366"/>
      <c r="E104" s="367" t="s">
        <v>165</v>
      </c>
      <c r="F104" s="368">
        <f>SUM(F105:F109)</f>
        <v>0</v>
      </c>
      <c r="G104" s="369">
        <f>SUM(G105:G109)</f>
        <v>0</v>
      </c>
      <c r="H104" s="370"/>
    </row>
    <row r="105" spans="1:8" hidden="1" outlineLevel="3" x14ac:dyDescent="0.25">
      <c r="A105" s="360" t="s">
        <v>757</v>
      </c>
      <c r="B105" s="360"/>
      <c r="C105" s="360"/>
      <c r="D105" s="360"/>
      <c r="E105" s="361"/>
      <c r="F105" s="362"/>
      <c r="G105" s="363"/>
      <c r="H105" s="364"/>
    </row>
    <row r="106" spans="1:8" hidden="1" outlineLevel="3" x14ac:dyDescent="0.25">
      <c r="A106" s="360" t="s">
        <v>757</v>
      </c>
      <c r="B106" s="360"/>
      <c r="C106" s="360"/>
      <c r="D106" s="360"/>
      <c r="E106" s="361"/>
      <c r="F106" s="362"/>
      <c r="G106" s="363"/>
      <c r="H106" s="364"/>
    </row>
    <row r="107" spans="1:8" hidden="1" outlineLevel="3" x14ac:dyDescent="0.25">
      <c r="A107" s="360" t="s">
        <v>757</v>
      </c>
      <c r="B107" s="360"/>
      <c r="C107" s="360"/>
      <c r="D107" s="360"/>
      <c r="E107" s="361"/>
      <c r="F107" s="362"/>
      <c r="G107" s="363"/>
      <c r="H107" s="364"/>
    </row>
    <row r="108" spans="1:8" hidden="1" outlineLevel="3" x14ac:dyDescent="0.25">
      <c r="A108" s="360" t="s">
        <v>757</v>
      </c>
      <c r="B108" s="360"/>
      <c r="C108" s="360"/>
      <c r="D108" s="360"/>
      <c r="E108" s="361"/>
      <c r="F108" s="362"/>
      <c r="G108" s="363"/>
      <c r="H108" s="364"/>
    </row>
    <row r="109" spans="1:8" hidden="1" outlineLevel="3" x14ac:dyDescent="0.25">
      <c r="A109" s="360" t="s">
        <v>757</v>
      </c>
      <c r="B109" s="360"/>
      <c r="C109" s="360"/>
      <c r="D109" s="360"/>
      <c r="E109" s="361"/>
      <c r="F109" s="362"/>
      <c r="G109" s="363"/>
      <c r="H109" s="364"/>
    </row>
    <row r="110" spans="1:8" hidden="1" outlineLevel="2" collapsed="1" x14ac:dyDescent="0.25">
      <c r="A110" s="366" t="s">
        <v>758</v>
      </c>
      <c r="B110" s="366"/>
      <c r="C110" s="366"/>
      <c r="D110" s="366"/>
      <c r="E110" s="367" t="s">
        <v>77</v>
      </c>
      <c r="F110" s="368">
        <f>SUM(F111:F115)</f>
        <v>0</v>
      </c>
      <c r="G110" s="369">
        <f>SUM(G111:G115)</f>
        <v>0</v>
      </c>
      <c r="H110" s="370"/>
    </row>
    <row r="111" spans="1:8" hidden="1" outlineLevel="3" x14ac:dyDescent="0.25">
      <c r="A111" s="360" t="s">
        <v>758</v>
      </c>
      <c r="B111" s="360"/>
      <c r="C111" s="360"/>
      <c r="D111" s="360"/>
      <c r="E111" s="361"/>
      <c r="F111" s="362"/>
      <c r="G111" s="363"/>
      <c r="H111" s="364"/>
    </row>
    <row r="112" spans="1:8" hidden="1" outlineLevel="3" x14ac:dyDescent="0.25">
      <c r="A112" s="360" t="s">
        <v>758</v>
      </c>
      <c r="B112" s="360"/>
      <c r="C112" s="360"/>
      <c r="D112" s="360"/>
      <c r="E112" s="361"/>
      <c r="F112" s="362"/>
      <c r="G112" s="363"/>
      <c r="H112" s="364"/>
    </row>
    <row r="113" spans="1:8" hidden="1" outlineLevel="3" x14ac:dyDescent="0.25">
      <c r="A113" s="360" t="s">
        <v>758</v>
      </c>
      <c r="B113" s="360"/>
      <c r="C113" s="360"/>
      <c r="D113" s="360"/>
      <c r="E113" s="361"/>
      <c r="F113" s="362"/>
      <c r="G113" s="363"/>
      <c r="H113" s="364"/>
    </row>
    <row r="114" spans="1:8" hidden="1" outlineLevel="3" x14ac:dyDescent="0.25">
      <c r="A114" s="360" t="s">
        <v>758</v>
      </c>
      <c r="B114" s="360"/>
      <c r="C114" s="360"/>
      <c r="D114" s="360"/>
      <c r="E114" s="361"/>
      <c r="F114" s="362"/>
      <c r="G114" s="363"/>
      <c r="H114" s="364"/>
    </row>
    <row r="115" spans="1:8" hidden="1" outlineLevel="3" x14ac:dyDescent="0.25">
      <c r="A115" s="360" t="s">
        <v>758</v>
      </c>
      <c r="B115" s="360"/>
      <c r="C115" s="360"/>
      <c r="D115" s="360"/>
      <c r="E115" s="361"/>
      <c r="F115" s="362"/>
      <c r="G115" s="363"/>
      <c r="H115" s="364"/>
    </row>
    <row r="116" spans="1:8" hidden="1" outlineLevel="2" collapsed="1" x14ac:dyDescent="0.25">
      <c r="A116" s="366" t="s">
        <v>759</v>
      </c>
      <c r="B116" s="366"/>
      <c r="C116" s="366"/>
      <c r="D116" s="366"/>
      <c r="E116" s="367" t="s">
        <v>166</v>
      </c>
      <c r="F116" s="368">
        <f>SUM(F117:F121)</f>
        <v>0</v>
      </c>
      <c r="G116" s="369">
        <f>SUM(G117:G121)</f>
        <v>0</v>
      </c>
      <c r="H116" s="370"/>
    </row>
    <row r="117" spans="1:8" hidden="1" outlineLevel="3" x14ac:dyDescent="0.25">
      <c r="A117" s="360" t="s">
        <v>759</v>
      </c>
      <c r="B117" s="360"/>
      <c r="C117" s="360"/>
      <c r="D117" s="360"/>
      <c r="E117" s="361"/>
      <c r="F117" s="362"/>
      <c r="G117" s="363"/>
      <c r="H117" s="364"/>
    </row>
    <row r="118" spans="1:8" hidden="1" outlineLevel="3" x14ac:dyDescent="0.25">
      <c r="A118" s="360" t="s">
        <v>759</v>
      </c>
      <c r="B118" s="360"/>
      <c r="C118" s="360"/>
      <c r="D118" s="360"/>
      <c r="E118" s="361"/>
      <c r="F118" s="362"/>
      <c r="G118" s="363"/>
      <c r="H118" s="364"/>
    </row>
    <row r="119" spans="1:8" hidden="1" outlineLevel="3" x14ac:dyDescent="0.25">
      <c r="A119" s="360" t="s">
        <v>759</v>
      </c>
      <c r="B119" s="360"/>
      <c r="C119" s="360"/>
      <c r="D119" s="360"/>
      <c r="E119" s="361"/>
      <c r="F119" s="362"/>
      <c r="G119" s="363"/>
      <c r="H119" s="364"/>
    </row>
    <row r="120" spans="1:8" hidden="1" outlineLevel="3" x14ac:dyDescent="0.25">
      <c r="A120" s="360" t="s">
        <v>759</v>
      </c>
      <c r="B120" s="360"/>
      <c r="C120" s="360"/>
      <c r="D120" s="360"/>
      <c r="E120" s="361"/>
      <c r="F120" s="362"/>
      <c r="G120" s="363"/>
      <c r="H120" s="364"/>
    </row>
    <row r="121" spans="1:8" hidden="1" outlineLevel="3" x14ac:dyDescent="0.25">
      <c r="A121" s="360" t="s">
        <v>759</v>
      </c>
      <c r="B121" s="360"/>
      <c r="C121" s="360"/>
      <c r="D121" s="360"/>
      <c r="E121" s="361"/>
      <c r="F121" s="362"/>
      <c r="G121" s="363"/>
      <c r="H121" s="364"/>
    </row>
    <row r="122" spans="1:8" hidden="1" outlineLevel="2" collapsed="1" x14ac:dyDescent="0.25">
      <c r="A122" s="366" t="s">
        <v>760</v>
      </c>
      <c r="B122" s="366"/>
      <c r="C122" s="366"/>
      <c r="D122" s="366"/>
      <c r="E122" s="367" t="s">
        <v>761</v>
      </c>
      <c r="F122" s="368">
        <f>SUM(F123:F127)</f>
        <v>0</v>
      </c>
      <c r="G122" s="369">
        <f>SUM(G123:G127)</f>
        <v>0</v>
      </c>
      <c r="H122" s="370"/>
    </row>
    <row r="123" spans="1:8" hidden="1" outlineLevel="3" x14ac:dyDescent="0.25">
      <c r="A123" s="360" t="s">
        <v>760</v>
      </c>
      <c r="B123" s="360"/>
      <c r="C123" s="360"/>
      <c r="D123" s="360"/>
      <c r="E123" s="361"/>
      <c r="F123" s="362"/>
      <c r="G123" s="363"/>
      <c r="H123" s="364"/>
    </row>
    <row r="124" spans="1:8" hidden="1" outlineLevel="3" x14ac:dyDescent="0.25">
      <c r="A124" s="360" t="s">
        <v>760</v>
      </c>
      <c r="B124" s="360"/>
      <c r="C124" s="360"/>
      <c r="D124" s="360"/>
      <c r="E124" s="361"/>
      <c r="F124" s="362"/>
      <c r="G124" s="363"/>
      <c r="H124" s="364"/>
    </row>
    <row r="125" spans="1:8" hidden="1" outlineLevel="3" x14ac:dyDescent="0.25">
      <c r="A125" s="360" t="s">
        <v>760</v>
      </c>
      <c r="B125" s="360"/>
      <c r="C125" s="360"/>
      <c r="D125" s="360"/>
      <c r="E125" s="361"/>
      <c r="F125" s="362"/>
      <c r="G125" s="363"/>
      <c r="H125" s="364"/>
    </row>
    <row r="126" spans="1:8" hidden="1" outlineLevel="3" x14ac:dyDescent="0.25">
      <c r="A126" s="360" t="s">
        <v>760</v>
      </c>
      <c r="B126" s="360"/>
      <c r="C126" s="360"/>
      <c r="D126" s="360"/>
      <c r="E126" s="361"/>
      <c r="F126" s="362"/>
      <c r="G126" s="363"/>
      <c r="H126" s="364"/>
    </row>
    <row r="127" spans="1:8" hidden="1" outlineLevel="3" x14ac:dyDescent="0.25">
      <c r="A127" s="360" t="s">
        <v>760</v>
      </c>
      <c r="B127" s="360"/>
      <c r="C127" s="360"/>
      <c r="D127" s="360"/>
      <c r="E127" s="361"/>
      <c r="F127" s="362"/>
      <c r="G127" s="363"/>
      <c r="H127" s="364"/>
    </row>
    <row r="128" spans="1:8" hidden="1" outlineLevel="2" collapsed="1" x14ac:dyDescent="0.25">
      <c r="A128" s="366" t="s">
        <v>762</v>
      </c>
      <c r="B128" s="366"/>
      <c r="C128" s="366"/>
      <c r="D128" s="366"/>
      <c r="E128" s="367" t="s">
        <v>763</v>
      </c>
      <c r="F128" s="368">
        <f>SUM(F129:F133)</f>
        <v>0</v>
      </c>
      <c r="G128" s="369">
        <f>SUM(G129:G133)</f>
        <v>0</v>
      </c>
      <c r="H128" s="370"/>
    </row>
    <row r="129" spans="1:8" hidden="1" outlineLevel="3" x14ac:dyDescent="0.25">
      <c r="A129" s="360" t="s">
        <v>762</v>
      </c>
      <c r="B129" s="360"/>
      <c r="C129" s="360"/>
      <c r="D129" s="360"/>
      <c r="E129" s="361"/>
      <c r="F129" s="362"/>
      <c r="G129" s="363"/>
      <c r="H129" s="364"/>
    </row>
    <row r="130" spans="1:8" hidden="1" outlineLevel="3" x14ac:dyDescent="0.25">
      <c r="A130" s="360" t="s">
        <v>762</v>
      </c>
      <c r="B130" s="360"/>
      <c r="C130" s="360"/>
      <c r="D130" s="360"/>
      <c r="E130" s="361"/>
      <c r="F130" s="362"/>
      <c r="G130" s="363"/>
      <c r="H130" s="364"/>
    </row>
    <row r="131" spans="1:8" hidden="1" outlineLevel="3" x14ac:dyDescent="0.25">
      <c r="A131" s="360" t="s">
        <v>760</v>
      </c>
      <c r="B131" s="360"/>
      <c r="C131" s="360"/>
      <c r="D131" s="360"/>
      <c r="E131" s="361"/>
      <c r="F131" s="362"/>
      <c r="G131" s="363"/>
      <c r="H131" s="364"/>
    </row>
    <row r="132" spans="1:8" hidden="1" outlineLevel="3" x14ac:dyDescent="0.25">
      <c r="A132" s="360" t="s">
        <v>760</v>
      </c>
      <c r="B132" s="360"/>
      <c r="C132" s="360"/>
      <c r="D132" s="360"/>
      <c r="E132" s="361"/>
      <c r="F132" s="362"/>
      <c r="G132" s="363"/>
      <c r="H132" s="364"/>
    </row>
    <row r="133" spans="1:8" hidden="1" outlineLevel="3" x14ac:dyDescent="0.25">
      <c r="A133" s="360" t="s">
        <v>760</v>
      </c>
      <c r="B133" s="360"/>
      <c r="C133" s="360"/>
      <c r="D133" s="360"/>
      <c r="E133" s="361"/>
      <c r="F133" s="362"/>
      <c r="G133" s="363"/>
      <c r="H133" s="364"/>
    </row>
    <row r="134" spans="1:8" hidden="1" outlineLevel="2" collapsed="1" x14ac:dyDescent="0.25">
      <c r="A134" s="366" t="s">
        <v>764</v>
      </c>
      <c r="B134" s="366"/>
      <c r="C134" s="366"/>
      <c r="D134" s="366"/>
      <c r="E134" s="367" t="s">
        <v>168</v>
      </c>
      <c r="F134" s="368">
        <f>SUM(F135:F139)</f>
        <v>0</v>
      </c>
      <c r="G134" s="369">
        <f>SUM(G135:G139)</f>
        <v>0</v>
      </c>
      <c r="H134" s="370"/>
    </row>
    <row r="135" spans="1:8" hidden="1" outlineLevel="3" x14ac:dyDescent="0.25">
      <c r="A135" s="360" t="s">
        <v>764</v>
      </c>
      <c r="B135" s="360"/>
      <c r="C135" s="360"/>
      <c r="D135" s="360"/>
      <c r="E135" s="361"/>
      <c r="F135" s="362"/>
      <c r="G135" s="363"/>
      <c r="H135" s="364"/>
    </row>
    <row r="136" spans="1:8" hidden="1" outlineLevel="3" x14ac:dyDescent="0.25">
      <c r="A136" s="360" t="s">
        <v>764</v>
      </c>
      <c r="B136" s="360"/>
      <c r="C136" s="360"/>
      <c r="D136" s="360"/>
      <c r="E136" s="361"/>
      <c r="F136" s="362"/>
      <c r="G136" s="363"/>
      <c r="H136" s="364"/>
    </row>
    <row r="137" spans="1:8" hidden="1" outlineLevel="3" x14ac:dyDescent="0.25">
      <c r="A137" s="360" t="s">
        <v>764</v>
      </c>
      <c r="B137" s="360"/>
      <c r="C137" s="360"/>
      <c r="D137" s="360"/>
      <c r="E137" s="361"/>
      <c r="F137" s="362"/>
      <c r="G137" s="363"/>
      <c r="H137" s="364"/>
    </row>
    <row r="138" spans="1:8" hidden="1" outlineLevel="3" x14ac:dyDescent="0.25">
      <c r="A138" s="360" t="s">
        <v>764</v>
      </c>
      <c r="B138" s="360"/>
      <c r="C138" s="360"/>
      <c r="D138" s="360"/>
      <c r="E138" s="361"/>
      <c r="F138" s="362"/>
      <c r="G138" s="363"/>
      <c r="H138" s="364"/>
    </row>
    <row r="139" spans="1:8" hidden="1" outlineLevel="3" x14ac:dyDescent="0.25">
      <c r="A139" s="360" t="s">
        <v>764</v>
      </c>
      <c r="B139" s="360"/>
      <c r="C139" s="360"/>
      <c r="D139" s="360"/>
      <c r="E139" s="361"/>
      <c r="F139" s="362"/>
      <c r="G139" s="363"/>
      <c r="H139" s="364"/>
    </row>
    <row r="140" spans="1:8" hidden="1" outlineLevel="2" collapsed="1" x14ac:dyDescent="0.25">
      <c r="A140" s="366" t="s">
        <v>765</v>
      </c>
      <c r="B140" s="366"/>
      <c r="C140" s="366"/>
      <c r="D140" s="366"/>
      <c r="E140" s="367" t="s">
        <v>766</v>
      </c>
      <c r="F140" s="368">
        <f>SUM(F141:F145)</f>
        <v>0</v>
      </c>
      <c r="G140" s="369">
        <f>SUM(G141:G145)</f>
        <v>0</v>
      </c>
      <c r="H140" s="370"/>
    </row>
    <row r="141" spans="1:8" hidden="1" outlineLevel="3" x14ac:dyDescent="0.25">
      <c r="A141" s="360" t="s">
        <v>765</v>
      </c>
      <c r="B141" s="360"/>
      <c r="C141" s="360"/>
      <c r="D141" s="360"/>
      <c r="E141" s="361"/>
      <c r="F141" s="362"/>
      <c r="G141" s="363"/>
      <c r="H141" s="364"/>
    </row>
    <row r="142" spans="1:8" hidden="1" outlineLevel="3" x14ac:dyDescent="0.25">
      <c r="A142" s="360" t="s">
        <v>765</v>
      </c>
      <c r="B142" s="360"/>
      <c r="C142" s="360"/>
      <c r="D142" s="360"/>
      <c r="E142" s="361"/>
      <c r="F142" s="362"/>
      <c r="G142" s="363"/>
      <c r="H142" s="364"/>
    </row>
    <row r="143" spans="1:8" hidden="1" outlineLevel="3" x14ac:dyDescent="0.25">
      <c r="A143" s="360" t="s">
        <v>765</v>
      </c>
      <c r="B143" s="360"/>
      <c r="C143" s="360"/>
      <c r="D143" s="360"/>
      <c r="E143" s="361"/>
      <c r="F143" s="362"/>
      <c r="G143" s="363"/>
      <c r="H143" s="364"/>
    </row>
    <row r="144" spans="1:8" hidden="1" outlineLevel="3" x14ac:dyDescent="0.25">
      <c r="A144" s="360" t="s">
        <v>765</v>
      </c>
      <c r="B144" s="360"/>
      <c r="C144" s="360"/>
      <c r="D144" s="360"/>
      <c r="E144" s="361"/>
      <c r="F144" s="362"/>
      <c r="G144" s="363"/>
      <c r="H144" s="364"/>
    </row>
    <row r="145" spans="1:8" hidden="1" outlineLevel="3" x14ac:dyDescent="0.25">
      <c r="A145" s="360" t="s">
        <v>765</v>
      </c>
      <c r="B145" s="360"/>
      <c r="C145" s="360"/>
      <c r="D145" s="360"/>
      <c r="E145" s="361"/>
      <c r="F145" s="362"/>
      <c r="G145" s="363"/>
      <c r="H145" s="364"/>
    </row>
    <row r="146" spans="1:8" hidden="1" outlineLevel="2" collapsed="1" x14ac:dyDescent="0.25">
      <c r="A146" s="366" t="s">
        <v>767</v>
      </c>
      <c r="B146" s="366"/>
      <c r="C146" s="366"/>
      <c r="D146" s="366"/>
      <c r="E146" s="367" t="s">
        <v>78</v>
      </c>
      <c r="F146" s="368">
        <f>SUM(F147:F151)</f>
        <v>0</v>
      </c>
      <c r="G146" s="369">
        <f>SUM(G147:G151)</f>
        <v>0</v>
      </c>
      <c r="H146" s="370"/>
    </row>
    <row r="147" spans="1:8" hidden="1" outlineLevel="3" x14ac:dyDescent="0.25">
      <c r="A147" s="360" t="s">
        <v>767</v>
      </c>
      <c r="B147" s="360"/>
      <c r="C147" s="360"/>
      <c r="D147" s="360"/>
      <c r="E147" s="361"/>
      <c r="F147" s="362"/>
      <c r="G147" s="363"/>
      <c r="H147" s="364"/>
    </row>
    <row r="148" spans="1:8" hidden="1" outlineLevel="3" x14ac:dyDescent="0.25">
      <c r="A148" s="360" t="s">
        <v>767</v>
      </c>
      <c r="B148" s="360"/>
      <c r="C148" s="360"/>
      <c r="D148" s="360"/>
      <c r="E148" s="361"/>
      <c r="F148" s="362"/>
      <c r="G148" s="363"/>
      <c r="H148" s="364"/>
    </row>
    <row r="149" spans="1:8" hidden="1" outlineLevel="3" x14ac:dyDescent="0.25">
      <c r="A149" s="360" t="s">
        <v>767</v>
      </c>
      <c r="B149" s="360"/>
      <c r="C149" s="360"/>
      <c r="D149" s="360"/>
      <c r="E149" s="361"/>
      <c r="F149" s="362"/>
      <c r="G149" s="363"/>
      <c r="H149" s="364"/>
    </row>
    <row r="150" spans="1:8" hidden="1" outlineLevel="3" x14ac:dyDescent="0.25">
      <c r="A150" s="360" t="s">
        <v>767</v>
      </c>
      <c r="B150" s="360"/>
      <c r="C150" s="360"/>
      <c r="D150" s="360"/>
      <c r="E150" s="361"/>
      <c r="F150" s="362"/>
      <c r="G150" s="363"/>
      <c r="H150" s="364"/>
    </row>
    <row r="151" spans="1:8" hidden="1" outlineLevel="3" x14ac:dyDescent="0.25">
      <c r="A151" s="360" t="s">
        <v>767</v>
      </c>
      <c r="B151" s="360"/>
      <c r="C151" s="360"/>
      <c r="D151" s="360"/>
      <c r="E151" s="361"/>
      <c r="F151" s="362"/>
      <c r="G151" s="363"/>
      <c r="H151" s="364"/>
    </row>
    <row r="152" spans="1:8" hidden="1" outlineLevel="2" collapsed="1" x14ac:dyDescent="0.25">
      <c r="A152" s="366" t="s">
        <v>768</v>
      </c>
      <c r="B152" s="366"/>
      <c r="C152" s="366"/>
      <c r="D152" s="366"/>
      <c r="E152" s="367" t="s">
        <v>169</v>
      </c>
      <c r="F152" s="368">
        <f>SUM(F153:F157)</f>
        <v>0</v>
      </c>
      <c r="G152" s="369">
        <f>SUM(G153:G157)</f>
        <v>0</v>
      </c>
      <c r="H152" s="370"/>
    </row>
    <row r="153" spans="1:8" hidden="1" outlineLevel="3" x14ac:dyDescent="0.25">
      <c r="A153" s="360" t="s">
        <v>768</v>
      </c>
      <c r="B153" s="360"/>
      <c r="C153" s="360"/>
      <c r="D153" s="360"/>
      <c r="E153" s="361"/>
      <c r="F153" s="362"/>
      <c r="G153" s="363"/>
      <c r="H153" s="364"/>
    </row>
    <row r="154" spans="1:8" hidden="1" outlineLevel="3" x14ac:dyDescent="0.25">
      <c r="A154" s="360" t="s">
        <v>768</v>
      </c>
      <c r="B154" s="360"/>
      <c r="C154" s="360"/>
      <c r="D154" s="360"/>
      <c r="E154" s="361"/>
      <c r="F154" s="362"/>
      <c r="G154" s="363"/>
      <c r="H154" s="364"/>
    </row>
    <row r="155" spans="1:8" hidden="1" outlineLevel="3" x14ac:dyDescent="0.25">
      <c r="A155" s="360" t="s">
        <v>768</v>
      </c>
      <c r="B155" s="360"/>
      <c r="C155" s="360"/>
      <c r="D155" s="360"/>
      <c r="E155" s="361"/>
      <c r="F155" s="362"/>
      <c r="G155" s="363"/>
      <c r="H155" s="364"/>
    </row>
    <row r="156" spans="1:8" hidden="1" outlineLevel="3" x14ac:dyDescent="0.25">
      <c r="A156" s="360" t="s">
        <v>768</v>
      </c>
      <c r="B156" s="360"/>
      <c r="C156" s="360"/>
      <c r="D156" s="360"/>
      <c r="E156" s="361"/>
      <c r="F156" s="362"/>
      <c r="G156" s="363"/>
      <c r="H156" s="364"/>
    </row>
    <row r="157" spans="1:8" hidden="1" outlineLevel="3" x14ac:dyDescent="0.25">
      <c r="A157" s="360" t="s">
        <v>768</v>
      </c>
      <c r="B157" s="360"/>
      <c r="C157" s="360"/>
      <c r="D157" s="360"/>
      <c r="E157" s="361"/>
      <c r="F157" s="362"/>
      <c r="G157" s="363"/>
      <c r="H157" s="364"/>
    </row>
    <row r="158" spans="1:8" hidden="1" outlineLevel="2" collapsed="1" x14ac:dyDescent="0.25">
      <c r="A158" s="366" t="s">
        <v>769</v>
      </c>
      <c r="B158" s="366"/>
      <c r="C158" s="366"/>
      <c r="D158" s="366"/>
      <c r="E158" s="367" t="s">
        <v>770</v>
      </c>
      <c r="F158" s="368">
        <f>SUM(F159:F163)</f>
        <v>0</v>
      </c>
      <c r="G158" s="369">
        <f>SUM(G159:G163)</f>
        <v>0</v>
      </c>
      <c r="H158" s="370"/>
    </row>
    <row r="159" spans="1:8" hidden="1" outlineLevel="3" x14ac:dyDescent="0.25">
      <c r="A159" s="360" t="s">
        <v>769</v>
      </c>
      <c r="B159" s="360"/>
      <c r="C159" s="360"/>
      <c r="D159" s="360"/>
      <c r="E159" s="361"/>
      <c r="F159" s="362"/>
      <c r="G159" s="363"/>
      <c r="H159" s="364"/>
    </row>
    <row r="160" spans="1:8" hidden="1" outlineLevel="3" x14ac:dyDescent="0.25">
      <c r="A160" s="360" t="s">
        <v>769</v>
      </c>
      <c r="B160" s="360"/>
      <c r="C160" s="360"/>
      <c r="D160" s="360"/>
      <c r="E160" s="361"/>
      <c r="F160" s="362"/>
      <c r="G160" s="363"/>
      <c r="H160" s="364"/>
    </row>
    <row r="161" spans="1:8" hidden="1" outlineLevel="3" x14ac:dyDescent="0.25">
      <c r="A161" s="360" t="s">
        <v>769</v>
      </c>
      <c r="B161" s="360"/>
      <c r="C161" s="360"/>
      <c r="D161" s="360"/>
      <c r="E161" s="361"/>
      <c r="F161" s="362"/>
      <c r="G161" s="363"/>
      <c r="H161" s="364"/>
    </row>
    <row r="162" spans="1:8" hidden="1" outlineLevel="3" x14ac:dyDescent="0.25">
      <c r="A162" s="360" t="s">
        <v>769</v>
      </c>
      <c r="B162" s="360"/>
      <c r="C162" s="360"/>
      <c r="D162" s="360"/>
      <c r="E162" s="361"/>
      <c r="F162" s="362"/>
      <c r="G162" s="363"/>
      <c r="H162" s="364"/>
    </row>
    <row r="163" spans="1:8" hidden="1" outlineLevel="3" x14ac:dyDescent="0.25">
      <c r="A163" s="360" t="s">
        <v>769</v>
      </c>
      <c r="B163" s="360"/>
      <c r="C163" s="360"/>
      <c r="D163" s="360"/>
      <c r="E163" s="361"/>
      <c r="F163" s="362"/>
      <c r="G163" s="363"/>
      <c r="H163" s="364"/>
    </row>
    <row r="164" spans="1:8" hidden="1" outlineLevel="1" collapsed="1" x14ac:dyDescent="0.25">
      <c r="A164" s="371" t="s">
        <v>29</v>
      </c>
      <c r="B164" s="371"/>
      <c r="C164" s="371"/>
      <c r="D164" s="371"/>
      <c r="E164" s="372" t="s">
        <v>783</v>
      </c>
      <c r="F164" s="373">
        <f>F165+F171+F177+F183+F189+F195+F201+F207+F213</f>
        <v>0</v>
      </c>
      <c r="G164" s="373">
        <f>G165+G171+G177+G183+G189+G195+G201+G207+G213</f>
        <v>0</v>
      </c>
      <c r="H164" s="359"/>
    </row>
    <row r="165" spans="1:8" hidden="1" outlineLevel="2" collapsed="1" x14ac:dyDescent="0.25">
      <c r="A165" s="366" t="s">
        <v>771</v>
      </c>
      <c r="B165" s="366"/>
      <c r="C165" s="366"/>
      <c r="D165" s="366"/>
      <c r="E165" s="367" t="s">
        <v>153</v>
      </c>
      <c r="F165" s="368">
        <f>SUM(F166:F170)</f>
        <v>0</v>
      </c>
      <c r="G165" s="369">
        <f>SUM(G166:G170)</f>
        <v>0</v>
      </c>
      <c r="H165" s="370"/>
    </row>
    <row r="166" spans="1:8" hidden="1" outlineLevel="3" x14ac:dyDescent="0.25">
      <c r="A166" s="360" t="s">
        <v>771</v>
      </c>
      <c r="B166" s="360"/>
      <c r="C166" s="360"/>
      <c r="D166" s="360"/>
      <c r="E166" s="361"/>
      <c r="F166" s="362"/>
      <c r="G166" s="363"/>
      <c r="H166" s="364"/>
    </row>
    <row r="167" spans="1:8" hidden="1" outlineLevel="3" x14ac:dyDescent="0.25">
      <c r="A167" s="360" t="s">
        <v>771</v>
      </c>
      <c r="B167" s="360"/>
      <c r="C167" s="360"/>
      <c r="D167" s="360"/>
      <c r="E167" s="361"/>
      <c r="F167" s="362"/>
      <c r="G167" s="363"/>
      <c r="H167" s="364"/>
    </row>
    <row r="168" spans="1:8" hidden="1" outlineLevel="3" x14ac:dyDescent="0.25">
      <c r="A168" s="360" t="s">
        <v>771</v>
      </c>
      <c r="B168" s="360"/>
      <c r="C168" s="360"/>
      <c r="D168" s="360"/>
      <c r="E168" s="361"/>
      <c r="F168" s="362"/>
      <c r="G168" s="363"/>
      <c r="H168" s="364"/>
    </row>
    <row r="169" spans="1:8" hidden="1" outlineLevel="3" x14ac:dyDescent="0.25">
      <c r="A169" s="360" t="s">
        <v>771</v>
      </c>
      <c r="B169" s="360"/>
      <c r="C169" s="360"/>
      <c r="D169" s="360"/>
      <c r="E169" s="361"/>
      <c r="F169" s="362"/>
      <c r="G169" s="363"/>
      <c r="H169" s="364"/>
    </row>
    <row r="170" spans="1:8" hidden="1" outlineLevel="3" x14ac:dyDescent="0.25">
      <c r="A170" s="360" t="s">
        <v>771</v>
      </c>
      <c r="B170" s="360"/>
      <c r="C170" s="360"/>
      <c r="D170" s="360"/>
      <c r="E170" s="361"/>
      <c r="F170" s="362"/>
      <c r="G170" s="363"/>
      <c r="H170" s="364"/>
    </row>
    <row r="171" spans="1:8" hidden="1" outlineLevel="2" collapsed="1" x14ac:dyDescent="0.25">
      <c r="A171" s="366" t="s">
        <v>772</v>
      </c>
      <c r="B171" s="366"/>
      <c r="C171" s="366"/>
      <c r="D171" s="366"/>
      <c r="E171" s="367" t="s">
        <v>154</v>
      </c>
      <c r="F171" s="368">
        <f>SUM(F172:F176)</f>
        <v>0</v>
      </c>
      <c r="G171" s="369">
        <f>SUM(G172:G176)</f>
        <v>0</v>
      </c>
      <c r="H171" s="370"/>
    </row>
    <row r="172" spans="1:8" hidden="1" outlineLevel="3" x14ac:dyDescent="0.25">
      <c r="A172" s="360" t="s">
        <v>772</v>
      </c>
      <c r="B172" s="360"/>
      <c r="C172" s="360"/>
      <c r="D172" s="360"/>
      <c r="E172" s="361"/>
      <c r="F172" s="362"/>
      <c r="G172" s="363"/>
      <c r="H172" s="364"/>
    </row>
    <row r="173" spans="1:8" hidden="1" outlineLevel="3" x14ac:dyDescent="0.25">
      <c r="A173" s="360" t="s">
        <v>772</v>
      </c>
      <c r="B173" s="360"/>
      <c r="C173" s="360"/>
      <c r="D173" s="360"/>
      <c r="E173" s="361"/>
      <c r="F173" s="362"/>
      <c r="G173" s="363"/>
      <c r="H173" s="364"/>
    </row>
    <row r="174" spans="1:8" hidden="1" outlineLevel="3" x14ac:dyDescent="0.25">
      <c r="A174" s="360" t="s">
        <v>772</v>
      </c>
      <c r="B174" s="360"/>
      <c r="C174" s="360"/>
      <c r="D174" s="360"/>
      <c r="E174" s="361"/>
      <c r="F174" s="362"/>
      <c r="G174" s="363"/>
      <c r="H174" s="364"/>
    </row>
    <row r="175" spans="1:8" hidden="1" outlineLevel="3" x14ac:dyDescent="0.25">
      <c r="A175" s="360" t="s">
        <v>772</v>
      </c>
      <c r="B175" s="360"/>
      <c r="C175" s="360"/>
      <c r="D175" s="360"/>
      <c r="E175" s="361"/>
      <c r="F175" s="362"/>
      <c r="G175" s="363"/>
      <c r="H175" s="364"/>
    </row>
    <row r="176" spans="1:8" hidden="1" outlineLevel="3" x14ac:dyDescent="0.25">
      <c r="A176" s="360" t="s">
        <v>772</v>
      </c>
      <c r="B176" s="360"/>
      <c r="C176" s="360"/>
      <c r="D176" s="360"/>
      <c r="E176" s="361"/>
      <c r="F176" s="362"/>
      <c r="G176" s="363"/>
      <c r="H176" s="364"/>
    </row>
    <row r="177" spans="1:8" hidden="1" outlineLevel="2" collapsed="1" x14ac:dyDescent="0.25">
      <c r="A177" s="366" t="s">
        <v>773</v>
      </c>
      <c r="B177" s="366"/>
      <c r="C177" s="366"/>
      <c r="D177" s="366"/>
      <c r="E177" s="367" t="s">
        <v>155</v>
      </c>
      <c r="F177" s="368">
        <f>SUM(F178:F182)</f>
        <v>0</v>
      </c>
      <c r="G177" s="369">
        <f>SUM(G178:G182)</f>
        <v>0</v>
      </c>
      <c r="H177" s="370"/>
    </row>
    <row r="178" spans="1:8" hidden="1" outlineLevel="3" x14ac:dyDescent="0.25">
      <c r="A178" s="360" t="s">
        <v>773</v>
      </c>
      <c r="B178" s="360"/>
      <c r="C178" s="360"/>
      <c r="D178" s="360"/>
      <c r="E178" s="361"/>
      <c r="F178" s="362"/>
      <c r="G178" s="363"/>
      <c r="H178" s="364"/>
    </row>
    <row r="179" spans="1:8" hidden="1" outlineLevel="3" x14ac:dyDescent="0.25">
      <c r="A179" s="360" t="s">
        <v>773</v>
      </c>
      <c r="B179" s="360"/>
      <c r="C179" s="360"/>
      <c r="D179" s="360"/>
      <c r="E179" s="361"/>
      <c r="F179" s="362"/>
      <c r="G179" s="363"/>
      <c r="H179" s="364"/>
    </row>
    <row r="180" spans="1:8" hidden="1" outlineLevel="3" x14ac:dyDescent="0.25">
      <c r="A180" s="360" t="s">
        <v>773</v>
      </c>
      <c r="B180" s="360"/>
      <c r="C180" s="360"/>
      <c r="D180" s="360"/>
      <c r="E180" s="361"/>
      <c r="F180" s="362"/>
      <c r="G180" s="363"/>
      <c r="H180" s="364"/>
    </row>
    <row r="181" spans="1:8" hidden="1" outlineLevel="3" x14ac:dyDescent="0.25">
      <c r="A181" s="360" t="s">
        <v>773</v>
      </c>
      <c r="B181" s="360"/>
      <c r="C181" s="360"/>
      <c r="D181" s="360"/>
      <c r="E181" s="361"/>
      <c r="F181" s="362"/>
      <c r="G181" s="363"/>
      <c r="H181" s="364"/>
    </row>
    <row r="182" spans="1:8" hidden="1" outlineLevel="3" x14ac:dyDescent="0.25">
      <c r="A182" s="360" t="s">
        <v>773</v>
      </c>
      <c r="B182" s="360"/>
      <c r="C182" s="360"/>
      <c r="D182" s="360"/>
      <c r="E182" s="361"/>
      <c r="F182" s="362"/>
      <c r="G182" s="363"/>
      <c r="H182" s="364"/>
    </row>
    <row r="183" spans="1:8" hidden="1" outlineLevel="2" collapsed="1" x14ac:dyDescent="0.25">
      <c r="A183" s="366" t="s">
        <v>774</v>
      </c>
      <c r="B183" s="366"/>
      <c r="C183" s="366"/>
      <c r="D183" s="366"/>
      <c r="E183" s="367" t="s">
        <v>803</v>
      </c>
      <c r="F183" s="368">
        <f>SUM(F184:F188)</f>
        <v>0</v>
      </c>
      <c r="G183" s="369">
        <f>SUM(G184:G188)</f>
        <v>0</v>
      </c>
      <c r="H183" s="370"/>
    </row>
    <row r="184" spans="1:8" hidden="1" outlineLevel="3" x14ac:dyDescent="0.25">
      <c r="A184" s="360" t="s">
        <v>774</v>
      </c>
      <c r="B184" s="360"/>
      <c r="C184" s="360"/>
      <c r="D184" s="360"/>
      <c r="E184" s="361"/>
      <c r="F184" s="362"/>
      <c r="G184" s="363"/>
      <c r="H184" s="364"/>
    </row>
    <row r="185" spans="1:8" hidden="1" outlineLevel="3" x14ac:dyDescent="0.25">
      <c r="A185" s="360" t="s">
        <v>774</v>
      </c>
      <c r="B185" s="360"/>
      <c r="C185" s="360"/>
      <c r="D185" s="360"/>
      <c r="E185" s="361"/>
      <c r="F185" s="362"/>
      <c r="G185" s="363"/>
      <c r="H185" s="364"/>
    </row>
    <row r="186" spans="1:8" hidden="1" outlineLevel="3" x14ac:dyDescent="0.25">
      <c r="A186" s="360" t="s">
        <v>774</v>
      </c>
      <c r="B186" s="360"/>
      <c r="C186" s="360"/>
      <c r="D186" s="360"/>
      <c r="E186" s="361"/>
      <c r="F186" s="362"/>
      <c r="G186" s="363"/>
      <c r="H186" s="364"/>
    </row>
    <row r="187" spans="1:8" hidden="1" outlineLevel="3" x14ac:dyDescent="0.25">
      <c r="A187" s="360" t="s">
        <v>774</v>
      </c>
      <c r="B187" s="360"/>
      <c r="C187" s="360"/>
      <c r="D187" s="360"/>
      <c r="E187" s="361"/>
      <c r="F187" s="362"/>
      <c r="G187" s="363"/>
      <c r="H187" s="364"/>
    </row>
    <row r="188" spans="1:8" hidden="1" outlineLevel="3" x14ac:dyDescent="0.25">
      <c r="A188" s="360" t="s">
        <v>774</v>
      </c>
      <c r="B188" s="360"/>
      <c r="C188" s="360"/>
      <c r="D188" s="360"/>
      <c r="E188" s="361"/>
      <c r="F188" s="362"/>
      <c r="G188" s="363"/>
      <c r="H188" s="364"/>
    </row>
    <row r="189" spans="1:8" hidden="1" outlineLevel="2" collapsed="1" x14ac:dyDescent="0.25">
      <c r="A189" s="366" t="s">
        <v>775</v>
      </c>
      <c r="B189" s="366"/>
      <c r="C189" s="366"/>
      <c r="D189" s="366"/>
      <c r="E189" s="367" t="s">
        <v>804</v>
      </c>
      <c r="F189" s="368">
        <f>SUM(F190:F194)</f>
        <v>0</v>
      </c>
      <c r="G189" s="369">
        <f>SUM(G190:G194)</f>
        <v>0</v>
      </c>
      <c r="H189" s="370"/>
    </row>
    <row r="190" spans="1:8" hidden="1" outlineLevel="3" x14ac:dyDescent="0.25">
      <c r="A190" s="360" t="s">
        <v>775</v>
      </c>
      <c r="B190" s="360"/>
      <c r="C190" s="360"/>
      <c r="D190" s="360"/>
      <c r="E190" s="361"/>
      <c r="F190" s="362"/>
      <c r="G190" s="363"/>
      <c r="H190" s="364"/>
    </row>
    <row r="191" spans="1:8" hidden="1" outlineLevel="3" x14ac:dyDescent="0.25">
      <c r="A191" s="360" t="s">
        <v>775</v>
      </c>
      <c r="B191" s="360"/>
      <c r="C191" s="360"/>
      <c r="D191" s="360"/>
      <c r="E191" s="361"/>
      <c r="F191" s="362"/>
      <c r="G191" s="363"/>
      <c r="H191" s="364"/>
    </row>
    <row r="192" spans="1:8" hidden="1" outlineLevel="3" x14ac:dyDescent="0.25">
      <c r="A192" s="360" t="s">
        <v>775</v>
      </c>
      <c r="B192" s="360"/>
      <c r="C192" s="360"/>
      <c r="D192" s="360"/>
      <c r="E192" s="361"/>
      <c r="F192" s="362"/>
      <c r="G192" s="363"/>
      <c r="H192" s="364"/>
    </row>
    <row r="193" spans="1:8" hidden="1" outlineLevel="3" x14ac:dyDescent="0.25">
      <c r="A193" s="360" t="s">
        <v>775</v>
      </c>
      <c r="B193" s="360"/>
      <c r="C193" s="360"/>
      <c r="D193" s="360"/>
      <c r="E193" s="361"/>
      <c r="F193" s="362"/>
      <c r="G193" s="363"/>
      <c r="H193" s="364"/>
    </row>
    <row r="194" spans="1:8" hidden="1" outlineLevel="3" x14ac:dyDescent="0.25">
      <c r="A194" s="360" t="s">
        <v>775</v>
      </c>
      <c r="B194" s="360"/>
      <c r="C194" s="360"/>
      <c r="D194" s="360"/>
      <c r="E194" s="361"/>
      <c r="F194" s="362"/>
      <c r="G194" s="363"/>
      <c r="H194" s="364"/>
    </row>
    <row r="195" spans="1:8" hidden="1" outlineLevel="2" collapsed="1" x14ac:dyDescent="0.25">
      <c r="A195" s="366" t="s">
        <v>776</v>
      </c>
      <c r="B195" s="366"/>
      <c r="C195" s="366"/>
      <c r="D195" s="366"/>
      <c r="E195" s="367" t="s">
        <v>163</v>
      </c>
      <c r="F195" s="368">
        <f>SUM(F196:F200)</f>
        <v>0</v>
      </c>
      <c r="G195" s="369">
        <f>SUM(G196:G200)</f>
        <v>0</v>
      </c>
      <c r="H195" s="370"/>
    </row>
    <row r="196" spans="1:8" hidden="1" outlineLevel="3" x14ac:dyDescent="0.25">
      <c r="A196" s="360" t="s">
        <v>776</v>
      </c>
      <c r="B196" s="360"/>
      <c r="C196" s="360"/>
      <c r="D196" s="360"/>
      <c r="E196" s="361"/>
      <c r="F196" s="362"/>
      <c r="G196" s="363"/>
      <c r="H196" s="364"/>
    </row>
    <row r="197" spans="1:8" hidden="1" outlineLevel="3" x14ac:dyDescent="0.25">
      <c r="A197" s="360" t="s">
        <v>776</v>
      </c>
      <c r="B197" s="360"/>
      <c r="C197" s="360"/>
      <c r="D197" s="360"/>
      <c r="E197" s="361"/>
      <c r="F197" s="362"/>
      <c r="G197" s="363"/>
      <c r="H197" s="364"/>
    </row>
    <row r="198" spans="1:8" hidden="1" outlineLevel="3" x14ac:dyDescent="0.25">
      <c r="A198" s="360" t="s">
        <v>776</v>
      </c>
      <c r="B198" s="360"/>
      <c r="C198" s="360"/>
      <c r="D198" s="360"/>
      <c r="E198" s="361"/>
      <c r="F198" s="362"/>
      <c r="G198" s="363"/>
      <c r="H198" s="364"/>
    </row>
    <row r="199" spans="1:8" hidden="1" outlineLevel="3" x14ac:dyDescent="0.25">
      <c r="A199" s="360" t="s">
        <v>776</v>
      </c>
      <c r="B199" s="360"/>
      <c r="C199" s="360"/>
      <c r="D199" s="360"/>
      <c r="E199" s="361"/>
      <c r="F199" s="362"/>
      <c r="G199" s="363"/>
      <c r="H199" s="364"/>
    </row>
    <row r="200" spans="1:8" hidden="1" outlineLevel="3" x14ac:dyDescent="0.25">
      <c r="A200" s="360" t="s">
        <v>776</v>
      </c>
      <c r="B200" s="360"/>
      <c r="C200" s="360"/>
      <c r="D200" s="360"/>
      <c r="E200" s="361"/>
      <c r="F200" s="362"/>
      <c r="G200" s="363"/>
      <c r="H200" s="364"/>
    </row>
    <row r="201" spans="1:8" hidden="1" outlineLevel="2" collapsed="1" x14ac:dyDescent="0.25">
      <c r="A201" s="366" t="s">
        <v>777</v>
      </c>
      <c r="B201" s="366"/>
      <c r="C201" s="366"/>
      <c r="D201" s="366"/>
      <c r="E201" s="367" t="s">
        <v>165</v>
      </c>
      <c r="F201" s="368">
        <f>SUM(F202:F206)</f>
        <v>0</v>
      </c>
      <c r="G201" s="369">
        <f>SUM(G202:G206)</f>
        <v>0</v>
      </c>
      <c r="H201" s="370"/>
    </row>
    <row r="202" spans="1:8" hidden="1" outlineLevel="3" x14ac:dyDescent="0.25">
      <c r="A202" s="360" t="s">
        <v>777</v>
      </c>
      <c r="B202" s="360"/>
      <c r="C202" s="360"/>
      <c r="D202" s="360"/>
      <c r="E202" s="361"/>
      <c r="F202" s="362"/>
      <c r="G202" s="363"/>
      <c r="H202" s="364"/>
    </row>
    <row r="203" spans="1:8" hidden="1" outlineLevel="3" x14ac:dyDescent="0.25">
      <c r="A203" s="360" t="s">
        <v>777</v>
      </c>
      <c r="B203" s="360"/>
      <c r="C203" s="360"/>
      <c r="D203" s="360"/>
      <c r="E203" s="361"/>
      <c r="F203" s="362"/>
      <c r="G203" s="363"/>
      <c r="H203" s="364"/>
    </row>
    <row r="204" spans="1:8" hidden="1" outlineLevel="3" x14ac:dyDescent="0.25">
      <c r="A204" s="360" t="s">
        <v>777</v>
      </c>
      <c r="B204" s="360"/>
      <c r="C204" s="360"/>
      <c r="D204" s="360"/>
      <c r="E204" s="361"/>
      <c r="F204" s="362"/>
      <c r="G204" s="363"/>
      <c r="H204" s="364"/>
    </row>
    <row r="205" spans="1:8" hidden="1" outlineLevel="3" x14ac:dyDescent="0.25">
      <c r="A205" s="360" t="s">
        <v>777</v>
      </c>
      <c r="B205" s="360"/>
      <c r="C205" s="360"/>
      <c r="D205" s="360"/>
      <c r="E205" s="361"/>
      <c r="F205" s="362"/>
      <c r="G205" s="363"/>
      <c r="H205" s="364"/>
    </row>
    <row r="206" spans="1:8" hidden="1" outlineLevel="3" x14ac:dyDescent="0.25">
      <c r="A206" s="360" t="s">
        <v>777</v>
      </c>
      <c r="B206" s="360"/>
      <c r="C206" s="360"/>
      <c r="D206" s="360"/>
      <c r="E206" s="361"/>
      <c r="F206" s="362"/>
      <c r="G206" s="363"/>
      <c r="H206" s="364"/>
    </row>
    <row r="207" spans="1:8" hidden="1" outlineLevel="2" collapsed="1" x14ac:dyDescent="0.25">
      <c r="A207" s="366" t="s">
        <v>778</v>
      </c>
      <c r="B207" s="366"/>
      <c r="C207" s="366"/>
      <c r="D207" s="366"/>
      <c r="E207" s="367" t="s">
        <v>166</v>
      </c>
      <c r="F207" s="368">
        <f>SUM(F208:F212)</f>
        <v>0</v>
      </c>
      <c r="G207" s="369">
        <f>SUM(G208:G212)</f>
        <v>0</v>
      </c>
      <c r="H207" s="370"/>
    </row>
    <row r="208" spans="1:8" hidden="1" outlineLevel="3" x14ac:dyDescent="0.25">
      <c r="A208" s="360" t="s">
        <v>778</v>
      </c>
      <c r="B208" s="360"/>
      <c r="C208" s="360"/>
      <c r="D208" s="360"/>
      <c r="E208" s="361"/>
      <c r="F208" s="362"/>
      <c r="G208" s="363"/>
      <c r="H208" s="364"/>
    </row>
    <row r="209" spans="1:8" hidden="1" outlineLevel="3" x14ac:dyDescent="0.25">
      <c r="A209" s="360" t="s">
        <v>778</v>
      </c>
      <c r="B209" s="360"/>
      <c r="C209" s="360"/>
      <c r="D209" s="360"/>
      <c r="E209" s="361"/>
      <c r="F209" s="362"/>
      <c r="G209" s="363"/>
      <c r="H209" s="364"/>
    </row>
    <row r="210" spans="1:8" hidden="1" outlineLevel="3" x14ac:dyDescent="0.25">
      <c r="A210" s="360" t="s">
        <v>778</v>
      </c>
      <c r="B210" s="360"/>
      <c r="C210" s="360"/>
      <c r="D210" s="360"/>
      <c r="E210" s="361"/>
      <c r="F210" s="362"/>
      <c r="G210" s="363"/>
      <c r="H210" s="364"/>
    </row>
    <row r="211" spans="1:8" hidden="1" outlineLevel="3" x14ac:dyDescent="0.25">
      <c r="A211" s="360" t="s">
        <v>778</v>
      </c>
      <c r="B211" s="360"/>
      <c r="C211" s="360"/>
      <c r="D211" s="360"/>
      <c r="E211" s="361"/>
      <c r="F211" s="362"/>
      <c r="G211" s="363"/>
      <c r="H211" s="364"/>
    </row>
    <row r="212" spans="1:8" hidden="1" outlineLevel="3" x14ac:dyDescent="0.25">
      <c r="A212" s="360" t="s">
        <v>778</v>
      </c>
      <c r="B212" s="360"/>
      <c r="C212" s="360"/>
      <c r="D212" s="360"/>
      <c r="E212" s="361"/>
      <c r="F212" s="362"/>
      <c r="G212" s="363"/>
      <c r="H212" s="364"/>
    </row>
    <row r="213" spans="1:8" hidden="1" outlineLevel="2" collapsed="1" x14ac:dyDescent="0.25">
      <c r="A213" s="366" t="s">
        <v>779</v>
      </c>
      <c r="B213" s="366"/>
      <c r="C213" s="366"/>
      <c r="D213" s="366"/>
      <c r="E213" s="367" t="s">
        <v>169</v>
      </c>
      <c r="F213" s="368">
        <f>SUM(F214:F218)</f>
        <v>0</v>
      </c>
      <c r="G213" s="369">
        <f>SUM(G214:G218)</f>
        <v>0</v>
      </c>
      <c r="H213" s="370"/>
    </row>
    <row r="214" spans="1:8" hidden="1" outlineLevel="3" x14ac:dyDescent="0.25">
      <c r="A214" s="360" t="s">
        <v>779</v>
      </c>
      <c r="B214" s="360"/>
      <c r="C214" s="360"/>
      <c r="D214" s="360"/>
      <c r="E214" s="361"/>
      <c r="F214" s="362"/>
      <c r="G214" s="363"/>
      <c r="H214" s="364"/>
    </row>
    <row r="215" spans="1:8" hidden="1" outlineLevel="3" x14ac:dyDescent="0.25">
      <c r="A215" s="360" t="s">
        <v>779</v>
      </c>
      <c r="B215" s="360"/>
      <c r="C215" s="360"/>
      <c r="D215" s="360"/>
      <c r="E215" s="361"/>
      <c r="F215" s="362"/>
      <c r="G215" s="363"/>
      <c r="H215" s="364"/>
    </row>
    <row r="216" spans="1:8" hidden="1" outlineLevel="3" x14ac:dyDescent="0.25">
      <c r="A216" s="360" t="s">
        <v>779</v>
      </c>
      <c r="B216" s="360"/>
      <c r="C216" s="360"/>
      <c r="D216" s="360"/>
      <c r="E216" s="361"/>
      <c r="F216" s="362"/>
      <c r="G216" s="363"/>
      <c r="H216" s="364"/>
    </row>
    <row r="217" spans="1:8" hidden="1" outlineLevel="3" x14ac:dyDescent="0.25">
      <c r="A217" s="360" t="s">
        <v>779</v>
      </c>
      <c r="B217" s="360"/>
      <c r="C217" s="360"/>
      <c r="D217" s="360"/>
      <c r="E217" s="361"/>
      <c r="F217" s="362"/>
      <c r="G217" s="363"/>
      <c r="H217" s="364"/>
    </row>
    <row r="218" spans="1:8" hidden="1" outlineLevel="3" x14ac:dyDescent="0.25">
      <c r="A218" s="360" t="s">
        <v>779</v>
      </c>
      <c r="B218" s="360"/>
      <c r="C218" s="360"/>
      <c r="D218" s="360"/>
      <c r="E218" s="361"/>
      <c r="F218" s="362"/>
      <c r="G218" s="363"/>
      <c r="H218" s="364"/>
    </row>
    <row r="219" spans="1:8" hidden="1" outlineLevel="1" collapsed="1" x14ac:dyDescent="0.25">
      <c r="A219" s="371" t="s">
        <v>30</v>
      </c>
      <c r="B219" s="371"/>
      <c r="C219" s="371"/>
      <c r="D219" s="371"/>
      <c r="E219" s="372" t="s">
        <v>53</v>
      </c>
      <c r="F219" s="373">
        <f>F220+F226+F232</f>
        <v>0</v>
      </c>
      <c r="G219" s="373">
        <f>G220+G226+G232</f>
        <v>0</v>
      </c>
      <c r="H219" s="359"/>
    </row>
    <row r="220" spans="1:8" hidden="1" outlineLevel="2" collapsed="1" x14ac:dyDescent="0.25">
      <c r="A220" s="366" t="s">
        <v>780</v>
      </c>
      <c r="B220" s="366"/>
      <c r="C220" s="366"/>
      <c r="D220" s="366"/>
      <c r="E220" s="367" t="s">
        <v>805</v>
      </c>
      <c r="F220" s="368">
        <f>SUM(F221:F225)</f>
        <v>0</v>
      </c>
      <c r="G220" s="369">
        <f>SUM(G221:G225)</f>
        <v>0</v>
      </c>
      <c r="H220" s="370"/>
    </row>
    <row r="221" spans="1:8" hidden="1" outlineLevel="3" x14ac:dyDescent="0.25">
      <c r="A221" s="360" t="s">
        <v>780</v>
      </c>
      <c r="B221" s="360"/>
      <c r="C221" s="360"/>
      <c r="D221" s="360"/>
      <c r="E221" s="361"/>
      <c r="F221" s="362"/>
      <c r="G221" s="363"/>
      <c r="H221" s="364"/>
    </row>
    <row r="222" spans="1:8" hidden="1" outlineLevel="3" x14ac:dyDescent="0.25">
      <c r="A222" s="360" t="s">
        <v>780</v>
      </c>
      <c r="B222" s="360"/>
      <c r="C222" s="360"/>
      <c r="D222" s="360"/>
      <c r="E222" s="361"/>
      <c r="F222" s="362"/>
      <c r="G222" s="363"/>
      <c r="H222" s="364"/>
    </row>
    <row r="223" spans="1:8" hidden="1" outlineLevel="3" x14ac:dyDescent="0.25">
      <c r="A223" s="360" t="s">
        <v>780</v>
      </c>
      <c r="B223" s="360"/>
      <c r="C223" s="360"/>
      <c r="D223" s="360"/>
      <c r="E223" s="361"/>
      <c r="F223" s="362"/>
      <c r="G223" s="363"/>
      <c r="H223" s="364"/>
    </row>
    <row r="224" spans="1:8" hidden="1" outlineLevel="3" x14ac:dyDescent="0.25">
      <c r="A224" s="360" t="s">
        <v>780</v>
      </c>
      <c r="B224" s="360"/>
      <c r="C224" s="360"/>
      <c r="D224" s="360"/>
      <c r="E224" s="361"/>
      <c r="F224" s="362"/>
      <c r="G224" s="363"/>
      <c r="H224" s="364"/>
    </row>
    <row r="225" spans="1:8" hidden="1" outlineLevel="3" x14ac:dyDescent="0.25">
      <c r="A225" s="360" t="s">
        <v>780</v>
      </c>
      <c r="B225" s="360"/>
      <c r="C225" s="360"/>
      <c r="D225" s="360"/>
      <c r="E225" s="361"/>
      <c r="F225" s="362"/>
      <c r="G225" s="363"/>
      <c r="H225" s="364"/>
    </row>
    <row r="226" spans="1:8" hidden="1" outlineLevel="2" collapsed="1" x14ac:dyDescent="0.25">
      <c r="A226" s="366" t="s">
        <v>781</v>
      </c>
      <c r="B226" s="366"/>
      <c r="C226" s="366"/>
      <c r="D226" s="366"/>
      <c r="E226" s="367" t="s">
        <v>806</v>
      </c>
      <c r="F226" s="368">
        <f>SUM(F227:F231)</f>
        <v>0</v>
      </c>
      <c r="G226" s="369">
        <f>SUM(G227:G231)</f>
        <v>0</v>
      </c>
      <c r="H226" s="370"/>
    </row>
    <row r="227" spans="1:8" hidden="1" outlineLevel="3" x14ac:dyDescent="0.25">
      <c r="A227" s="360" t="s">
        <v>781</v>
      </c>
      <c r="B227" s="360"/>
      <c r="C227" s="360"/>
      <c r="D227" s="360"/>
      <c r="E227" s="361"/>
      <c r="F227" s="362"/>
      <c r="G227" s="363"/>
      <c r="H227" s="364"/>
    </row>
    <row r="228" spans="1:8" hidden="1" outlineLevel="3" x14ac:dyDescent="0.25">
      <c r="A228" s="360" t="s">
        <v>781</v>
      </c>
      <c r="B228" s="360"/>
      <c r="C228" s="360"/>
      <c r="D228" s="360"/>
      <c r="E228" s="361"/>
      <c r="F228" s="362"/>
      <c r="G228" s="363"/>
      <c r="H228" s="364"/>
    </row>
    <row r="229" spans="1:8" hidden="1" outlineLevel="3" x14ac:dyDescent="0.25">
      <c r="A229" s="360" t="s">
        <v>781</v>
      </c>
      <c r="B229" s="360"/>
      <c r="C229" s="360"/>
      <c r="D229" s="360"/>
      <c r="E229" s="361"/>
      <c r="F229" s="362"/>
      <c r="G229" s="363"/>
      <c r="H229" s="364"/>
    </row>
    <row r="230" spans="1:8" hidden="1" outlineLevel="3" x14ac:dyDescent="0.25">
      <c r="A230" s="360" t="s">
        <v>781</v>
      </c>
      <c r="B230" s="360"/>
      <c r="C230" s="360"/>
      <c r="D230" s="360"/>
      <c r="E230" s="361"/>
      <c r="F230" s="362"/>
      <c r="G230" s="363"/>
      <c r="H230" s="364"/>
    </row>
    <row r="231" spans="1:8" hidden="1" outlineLevel="3" x14ac:dyDescent="0.25">
      <c r="A231" s="360" t="s">
        <v>781</v>
      </c>
      <c r="B231" s="360"/>
      <c r="C231" s="360"/>
      <c r="D231" s="360"/>
      <c r="E231" s="361"/>
      <c r="F231" s="362"/>
      <c r="G231" s="363"/>
      <c r="H231" s="364"/>
    </row>
    <row r="232" spans="1:8" hidden="1" outlineLevel="2" collapsed="1" x14ac:dyDescent="0.25">
      <c r="A232" s="366" t="s">
        <v>782</v>
      </c>
      <c r="B232" s="366"/>
      <c r="C232" s="366"/>
      <c r="D232" s="366"/>
      <c r="E232" s="367" t="s">
        <v>807</v>
      </c>
      <c r="F232" s="368">
        <f>SUM(F233:F237)</f>
        <v>0</v>
      </c>
      <c r="G232" s="369">
        <f>SUM(G233:G237)</f>
        <v>0</v>
      </c>
      <c r="H232" s="370"/>
    </row>
    <row r="233" spans="1:8" hidden="1" outlineLevel="3" x14ac:dyDescent="0.25">
      <c r="A233" s="360" t="s">
        <v>782</v>
      </c>
      <c r="B233" s="360"/>
      <c r="C233" s="360"/>
      <c r="D233" s="360"/>
      <c r="E233" s="361"/>
      <c r="F233" s="362"/>
      <c r="G233" s="363"/>
      <c r="H233" s="364"/>
    </row>
    <row r="234" spans="1:8" hidden="1" outlineLevel="3" x14ac:dyDescent="0.25">
      <c r="A234" s="360" t="s">
        <v>782</v>
      </c>
      <c r="B234" s="360"/>
      <c r="C234" s="360"/>
      <c r="D234" s="360"/>
      <c r="E234" s="361"/>
      <c r="F234" s="362"/>
      <c r="G234" s="363"/>
      <c r="H234" s="364"/>
    </row>
    <row r="235" spans="1:8" hidden="1" outlineLevel="3" x14ac:dyDescent="0.25">
      <c r="A235" s="360" t="s">
        <v>782</v>
      </c>
      <c r="B235" s="360"/>
      <c r="C235" s="360"/>
      <c r="D235" s="360"/>
      <c r="E235" s="361"/>
      <c r="F235" s="362"/>
      <c r="G235" s="363"/>
      <c r="H235" s="364"/>
    </row>
    <row r="236" spans="1:8" hidden="1" outlineLevel="3" x14ac:dyDescent="0.25">
      <c r="A236" s="360" t="s">
        <v>782</v>
      </c>
      <c r="B236" s="360"/>
      <c r="C236" s="360"/>
      <c r="D236" s="360"/>
      <c r="E236" s="361"/>
      <c r="F236" s="362"/>
      <c r="G236" s="363"/>
      <c r="H236" s="364"/>
    </row>
    <row r="237" spans="1:8" hidden="1" outlineLevel="3" x14ac:dyDescent="0.25">
      <c r="A237" s="360" t="s">
        <v>782</v>
      </c>
      <c r="B237" s="360"/>
      <c r="C237" s="360"/>
      <c r="D237" s="360"/>
      <c r="E237" s="361"/>
      <c r="F237" s="362"/>
      <c r="G237" s="363"/>
      <c r="H237" s="364"/>
    </row>
    <row r="238" spans="1:8" hidden="1" outlineLevel="1" collapsed="1" x14ac:dyDescent="0.25">
      <c r="A238" s="371" t="s">
        <v>31</v>
      </c>
      <c r="B238" s="371"/>
      <c r="C238" s="371"/>
      <c r="D238" s="371"/>
      <c r="E238" s="372" t="s">
        <v>76</v>
      </c>
      <c r="F238" s="373">
        <f>F239+F245+F251</f>
        <v>0</v>
      </c>
      <c r="G238" s="373">
        <f>G239+G245+G251</f>
        <v>0</v>
      </c>
      <c r="H238" s="359"/>
    </row>
    <row r="239" spans="1:8" hidden="1" outlineLevel="2" collapsed="1" x14ac:dyDescent="0.25">
      <c r="A239" s="374" t="s">
        <v>171</v>
      </c>
      <c r="B239" s="374"/>
      <c r="C239" s="374"/>
      <c r="D239" s="374"/>
      <c r="E239" s="375" t="s">
        <v>808</v>
      </c>
      <c r="F239" s="376">
        <f>SUM(F240:F244)</f>
        <v>0</v>
      </c>
      <c r="G239" s="377">
        <f>SUM(G240:G244)</f>
        <v>0</v>
      </c>
      <c r="H239" s="370"/>
    </row>
    <row r="240" spans="1:8" hidden="1" outlineLevel="3" x14ac:dyDescent="0.25">
      <c r="A240" s="360" t="s">
        <v>171</v>
      </c>
      <c r="B240" s="360"/>
      <c r="C240" s="360"/>
      <c r="D240" s="360"/>
      <c r="E240" s="361"/>
      <c r="F240" s="362"/>
      <c r="G240" s="363"/>
      <c r="H240" s="364"/>
    </row>
    <row r="241" spans="1:8" hidden="1" outlineLevel="3" x14ac:dyDescent="0.25">
      <c r="A241" s="360" t="s">
        <v>171</v>
      </c>
      <c r="B241" s="360"/>
      <c r="C241" s="360"/>
      <c r="D241" s="360"/>
      <c r="E241" s="361"/>
      <c r="F241" s="362"/>
      <c r="G241" s="363"/>
      <c r="H241" s="364"/>
    </row>
    <row r="242" spans="1:8" hidden="1" outlineLevel="3" x14ac:dyDescent="0.25">
      <c r="A242" s="360" t="s">
        <v>171</v>
      </c>
      <c r="B242" s="360"/>
      <c r="C242" s="360"/>
      <c r="D242" s="360"/>
      <c r="E242" s="361"/>
      <c r="F242" s="362"/>
      <c r="G242" s="363"/>
      <c r="H242" s="364"/>
    </row>
    <row r="243" spans="1:8" hidden="1" outlineLevel="3" x14ac:dyDescent="0.25">
      <c r="A243" s="360" t="s">
        <v>171</v>
      </c>
      <c r="B243" s="360"/>
      <c r="C243" s="360"/>
      <c r="D243" s="360"/>
      <c r="E243" s="361"/>
      <c r="F243" s="362"/>
      <c r="G243" s="363"/>
      <c r="H243" s="364"/>
    </row>
    <row r="244" spans="1:8" hidden="1" outlineLevel="3" x14ac:dyDescent="0.25">
      <c r="A244" s="360" t="s">
        <v>171</v>
      </c>
      <c r="B244" s="360"/>
      <c r="C244" s="360"/>
      <c r="D244" s="360"/>
      <c r="E244" s="361"/>
      <c r="F244" s="362"/>
      <c r="G244" s="363"/>
      <c r="H244" s="364"/>
    </row>
    <row r="245" spans="1:8" hidden="1" outlineLevel="2" collapsed="1" x14ac:dyDescent="0.25">
      <c r="A245" s="374" t="s">
        <v>173</v>
      </c>
      <c r="B245" s="374"/>
      <c r="C245" s="374"/>
      <c r="D245" s="374"/>
      <c r="E245" s="375" t="s">
        <v>809</v>
      </c>
      <c r="F245" s="376">
        <f>SUM(F246:F250)</f>
        <v>0</v>
      </c>
      <c r="G245" s="377">
        <f>SUM(G246:G250)</f>
        <v>0</v>
      </c>
      <c r="H245" s="370"/>
    </row>
    <row r="246" spans="1:8" hidden="1" outlineLevel="3" x14ac:dyDescent="0.25">
      <c r="A246" s="360" t="s">
        <v>173</v>
      </c>
      <c r="B246" s="360"/>
      <c r="C246" s="360"/>
      <c r="D246" s="360"/>
      <c r="E246" s="361"/>
      <c r="F246" s="362"/>
      <c r="G246" s="363"/>
      <c r="H246" s="364"/>
    </row>
    <row r="247" spans="1:8" hidden="1" outlineLevel="3" x14ac:dyDescent="0.25">
      <c r="A247" s="360" t="s">
        <v>173</v>
      </c>
      <c r="B247" s="360"/>
      <c r="C247" s="360"/>
      <c r="D247" s="360"/>
      <c r="E247" s="361"/>
      <c r="F247" s="362"/>
      <c r="G247" s="363"/>
      <c r="H247" s="364"/>
    </row>
    <row r="248" spans="1:8" hidden="1" outlineLevel="3" x14ac:dyDescent="0.25">
      <c r="A248" s="360" t="s">
        <v>173</v>
      </c>
      <c r="B248" s="360"/>
      <c r="C248" s="360"/>
      <c r="D248" s="360"/>
      <c r="E248" s="361"/>
      <c r="F248" s="362"/>
      <c r="G248" s="363"/>
      <c r="H248" s="364"/>
    </row>
    <row r="249" spans="1:8" hidden="1" outlineLevel="3" x14ac:dyDescent="0.25">
      <c r="A249" s="360" t="s">
        <v>173</v>
      </c>
      <c r="B249" s="360"/>
      <c r="C249" s="360"/>
      <c r="D249" s="360"/>
      <c r="E249" s="361"/>
      <c r="F249" s="362"/>
      <c r="G249" s="363"/>
      <c r="H249" s="364"/>
    </row>
    <row r="250" spans="1:8" hidden="1" outlineLevel="3" x14ac:dyDescent="0.25">
      <c r="A250" s="360" t="s">
        <v>173</v>
      </c>
      <c r="B250" s="360"/>
      <c r="C250" s="360"/>
      <c r="D250" s="360"/>
      <c r="E250" s="361"/>
      <c r="F250" s="362"/>
      <c r="G250" s="363"/>
      <c r="H250" s="364"/>
    </row>
    <row r="251" spans="1:8" hidden="1" outlineLevel="2" collapsed="1" x14ac:dyDescent="0.25">
      <c r="A251" s="374" t="s">
        <v>784</v>
      </c>
      <c r="B251" s="374"/>
      <c r="C251" s="374"/>
      <c r="D251" s="374"/>
      <c r="E251" s="375" t="s">
        <v>810</v>
      </c>
      <c r="F251" s="376">
        <f>SUM(F252:F256)</f>
        <v>0</v>
      </c>
      <c r="G251" s="377">
        <f>SUM(G252:G256)</f>
        <v>0</v>
      </c>
      <c r="H251" s="370"/>
    </row>
    <row r="252" spans="1:8" hidden="1" outlineLevel="3" x14ac:dyDescent="0.25">
      <c r="A252" s="360" t="s">
        <v>784</v>
      </c>
      <c r="B252" s="360"/>
      <c r="C252" s="360"/>
      <c r="D252" s="360"/>
      <c r="E252" s="361"/>
      <c r="F252" s="362"/>
      <c r="G252" s="363"/>
      <c r="H252" s="364"/>
    </row>
    <row r="253" spans="1:8" hidden="1" outlineLevel="3" x14ac:dyDescent="0.25">
      <c r="A253" s="360" t="s">
        <v>784</v>
      </c>
      <c r="B253" s="360"/>
      <c r="C253" s="360"/>
      <c r="D253" s="360"/>
      <c r="E253" s="361"/>
      <c r="F253" s="362"/>
      <c r="G253" s="363"/>
      <c r="H253" s="364"/>
    </row>
    <row r="254" spans="1:8" hidden="1" outlineLevel="3" x14ac:dyDescent="0.25">
      <c r="A254" s="360" t="s">
        <v>784</v>
      </c>
      <c r="B254" s="360"/>
      <c r="C254" s="360"/>
      <c r="D254" s="360"/>
      <c r="E254" s="361"/>
      <c r="F254" s="362"/>
      <c r="G254" s="363"/>
      <c r="H254" s="364"/>
    </row>
    <row r="255" spans="1:8" hidden="1" outlineLevel="3" x14ac:dyDescent="0.25">
      <c r="A255" s="360" t="s">
        <v>784</v>
      </c>
      <c r="B255" s="360"/>
      <c r="C255" s="360"/>
      <c r="D255" s="360"/>
      <c r="E255" s="361"/>
      <c r="F255" s="362"/>
      <c r="G255" s="363"/>
      <c r="H255" s="364"/>
    </row>
    <row r="256" spans="1:8" hidden="1" outlineLevel="3" x14ac:dyDescent="0.25">
      <c r="A256" s="360" t="s">
        <v>784</v>
      </c>
      <c r="B256" s="360"/>
      <c r="C256" s="360"/>
      <c r="D256" s="360"/>
      <c r="E256" s="361"/>
      <c r="F256" s="362"/>
      <c r="G256" s="363"/>
      <c r="H256" s="364"/>
    </row>
    <row r="257" spans="1:8" hidden="1" outlineLevel="1" collapsed="1" x14ac:dyDescent="0.25">
      <c r="A257" s="371" t="s">
        <v>32</v>
      </c>
      <c r="B257" s="371"/>
      <c r="C257" s="371"/>
      <c r="D257" s="371"/>
      <c r="E257" s="372" t="s">
        <v>811</v>
      </c>
      <c r="F257" s="373">
        <f>F258+F264+F270+F276+F282</f>
        <v>0</v>
      </c>
      <c r="G257" s="373">
        <f>G258+G264+G270+G276+G282</f>
        <v>0</v>
      </c>
      <c r="H257" s="359"/>
    </row>
    <row r="258" spans="1:8" hidden="1" outlineLevel="2" collapsed="1" x14ac:dyDescent="0.25">
      <c r="A258" s="374" t="s">
        <v>174</v>
      </c>
      <c r="B258" s="374"/>
      <c r="C258" s="374"/>
      <c r="D258" s="374"/>
      <c r="E258" s="375" t="s">
        <v>175</v>
      </c>
      <c r="F258" s="376">
        <f>SUM(F259:F263)</f>
        <v>0</v>
      </c>
      <c r="G258" s="377">
        <f>SUM(G259:G263)</f>
        <v>0</v>
      </c>
      <c r="H258" s="370"/>
    </row>
    <row r="259" spans="1:8" hidden="1" outlineLevel="3" x14ac:dyDescent="0.25">
      <c r="A259" s="360" t="s">
        <v>174</v>
      </c>
      <c r="B259" s="360"/>
      <c r="C259" s="360"/>
      <c r="D259" s="360"/>
      <c r="E259" s="361"/>
      <c r="F259" s="362"/>
      <c r="G259" s="363"/>
      <c r="H259" s="364"/>
    </row>
    <row r="260" spans="1:8" hidden="1" outlineLevel="3" x14ac:dyDescent="0.25">
      <c r="A260" s="360" t="s">
        <v>174</v>
      </c>
      <c r="B260" s="360"/>
      <c r="C260" s="360"/>
      <c r="D260" s="360"/>
      <c r="E260" s="361"/>
      <c r="F260" s="362"/>
      <c r="G260" s="363"/>
      <c r="H260" s="364"/>
    </row>
    <row r="261" spans="1:8" hidden="1" outlineLevel="3" x14ac:dyDescent="0.25">
      <c r="A261" s="360" t="s">
        <v>174</v>
      </c>
      <c r="B261" s="360"/>
      <c r="C261" s="360"/>
      <c r="D261" s="360"/>
      <c r="E261" s="361"/>
      <c r="F261" s="362"/>
      <c r="G261" s="363"/>
      <c r="H261" s="364"/>
    </row>
    <row r="262" spans="1:8" hidden="1" outlineLevel="3" x14ac:dyDescent="0.25">
      <c r="A262" s="360" t="s">
        <v>174</v>
      </c>
      <c r="B262" s="360"/>
      <c r="C262" s="360"/>
      <c r="D262" s="360"/>
      <c r="E262" s="361"/>
      <c r="F262" s="362"/>
      <c r="G262" s="363"/>
      <c r="H262" s="364"/>
    </row>
    <row r="263" spans="1:8" hidden="1" outlineLevel="3" x14ac:dyDescent="0.25">
      <c r="A263" s="360" t="s">
        <v>174</v>
      </c>
      <c r="B263" s="360"/>
      <c r="C263" s="360"/>
      <c r="D263" s="360"/>
      <c r="E263" s="361"/>
      <c r="F263" s="362"/>
      <c r="G263" s="363"/>
      <c r="H263" s="364"/>
    </row>
    <row r="264" spans="1:8" hidden="1" outlineLevel="2" collapsed="1" x14ac:dyDescent="0.25">
      <c r="A264" s="374" t="s">
        <v>176</v>
      </c>
      <c r="B264" s="374"/>
      <c r="C264" s="374"/>
      <c r="D264" s="374"/>
      <c r="E264" s="375" t="s">
        <v>812</v>
      </c>
      <c r="F264" s="376">
        <f>SUM(F265:F269)</f>
        <v>0</v>
      </c>
      <c r="G264" s="377">
        <f>SUM(G265:G269)</f>
        <v>0</v>
      </c>
      <c r="H264" s="370"/>
    </row>
    <row r="265" spans="1:8" hidden="1" outlineLevel="3" x14ac:dyDescent="0.25">
      <c r="A265" s="360" t="s">
        <v>176</v>
      </c>
      <c r="B265" s="360"/>
      <c r="C265" s="360"/>
      <c r="D265" s="360"/>
      <c r="E265" s="361"/>
      <c r="F265" s="362"/>
      <c r="G265" s="363"/>
      <c r="H265" s="364"/>
    </row>
    <row r="266" spans="1:8" hidden="1" outlineLevel="3" x14ac:dyDescent="0.25">
      <c r="A266" s="360" t="s">
        <v>176</v>
      </c>
      <c r="B266" s="360"/>
      <c r="C266" s="360"/>
      <c r="D266" s="360"/>
      <c r="E266" s="361"/>
      <c r="F266" s="362"/>
      <c r="G266" s="363"/>
      <c r="H266" s="364"/>
    </row>
    <row r="267" spans="1:8" hidden="1" outlineLevel="3" x14ac:dyDescent="0.25">
      <c r="A267" s="360" t="s">
        <v>176</v>
      </c>
      <c r="B267" s="360"/>
      <c r="C267" s="360"/>
      <c r="D267" s="360"/>
      <c r="E267" s="361"/>
      <c r="F267" s="362"/>
      <c r="G267" s="363"/>
      <c r="H267" s="364"/>
    </row>
    <row r="268" spans="1:8" hidden="1" outlineLevel="3" x14ac:dyDescent="0.25">
      <c r="A268" s="360" t="s">
        <v>176</v>
      </c>
      <c r="B268" s="360"/>
      <c r="C268" s="360"/>
      <c r="D268" s="360"/>
      <c r="E268" s="361"/>
      <c r="F268" s="362"/>
      <c r="G268" s="363"/>
      <c r="H268" s="364"/>
    </row>
    <row r="269" spans="1:8" hidden="1" outlineLevel="3" x14ac:dyDescent="0.25">
      <c r="A269" s="360" t="s">
        <v>176</v>
      </c>
      <c r="B269" s="360"/>
      <c r="C269" s="360"/>
      <c r="D269" s="360"/>
      <c r="E269" s="361"/>
      <c r="F269" s="362"/>
      <c r="G269" s="363"/>
      <c r="H269" s="364"/>
    </row>
    <row r="270" spans="1:8" hidden="1" outlineLevel="2" collapsed="1" x14ac:dyDescent="0.25">
      <c r="A270" s="374" t="s">
        <v>785</v>
      </c>
      <c r="B270" s="374"/>
      <c r="C270" s="374"/>
      <c r="D270" s="374"/>
      <c r="E270" s="375" t="s">
        <v>813</v>
      </c>
      <c r="F270" s="376">
        <f>SUM(F271:F275)</f>
        <v>0</v>
      </c>
      <c r="G270" s="377">
        <f>SUM(G271:G275)</f>
        <v>0</v>
      </c>
      <c r="H270" s="370"/>
    </row>
    <row r="271" spans="1:8" hidden="1" outlineLevel="3" x14ac:dyDescent="0.25">
      <c r="A271" s="360" t="s">
        <v>785</v>
      </c>
      <c r="B271" s="360"/>
      <c r="C271" s="360"/>
      <c r="D271" s="360"/>
      <c r="E271" s="361"/>
      <c r="F271" s="362"/>
      <c r="G271" s="363"/>
      <c r="H271" s="364"/>
    </row>
    <row r="272" spans="1:8" hidden="1" outlineLevel="3" x14ac:dyDescent="0.25">
      <c r="A272" s="360" t="s">
        <v>785</v>
      </c>
      <c r="B272" s="360"/>
      <c r="C272" s="360"/>
      <c r="D272" s="360"/>
      <c r="E272" s="361"/>
      <c r="F272" s="362"/>
      <c r="G272" s="363"/>
      <c r="H272" s="364"/>
    </row>
    <row r="273" spans="1:8" hidden="1" outlineLevel="3" x14ac:dyDescent="0.25">
      <c r="A273" s="360" t="s">
        <v>785</v>
      </c>
      <c r="B273" s="360"/>
      <c r="C273" s="360"/>
      <c r="D273" s="360"/>
      <c r="E273" s="361"/>
      <c r="F273" s="362"/>
      <c r="G273" s="363"/>
      <c r="H273" s="364"/>
    </row>
    <row r="274" spans="1:8" hidden="1" outlineLevel="3" x14ac:dyDescent="0.25">
      <c r="A274" s="360" t="s">
        <v>785</v>
      </c>
      <c r="B274" s="360"/>
      <c r="C274" s="360"/>
      <c r="D274" s="360"/>
      <c r="E274" s="361"/>
      <c r="F274" s="362"/>
      <c r="G274" s="363"/>
      <c r="H274" s="364"/>
    </row>
    <row r="275" spans="1:8" hidden="1" outlineLevel="3" x14ac:dyDescent="0.25">
      <c r="A275" s="360" t="s">
        <v>785</v>
      </c>
      <c r="B275" s="360"/>
      <c r="C275" s="360"/>
      <c r="D275" s="360"/>
      <c r="E275" s="361"/>
      <c r="F275" s="362"/>
      <c r="G275" s="363"/>
      <c r="H275" s="364"/>
    </row>
    <row r="276" spans="1:8" hidden="1" outlineLevel="2" collapsed="1" x14ac:dyDescent="0.25">
      <c r="A276" s="374" t="s">
        <v>786</v>
      </c>
      <c r="B276" s="374"/>
      <c r="C276" s="374"/>
      <c r="D276" s="374"/>
      <c r="E276" s="375" t="s">
        <v>815</v>
      </c>
      <c r="F276" s="376">
        <f>SUM(F277:F281)</f>
        <v>0</v>
      </c>
      <c r="G276" s="377">
        <f>SUM(G277:G281)</f>
        <v>0</v>
      </c>
      <c r="H276" s="370"/>
    </row>
    <row r="277" spans="1:8" hidden="1" outlineLevel="3" x14ac:dyDescent="0.25">
      <c r="A277" s="360" t="s">
        <v>786</v>
      </c>
      <c r="B277" s="360"/>
      <c r="C277" s="360"/>
      <c r="D277" s="360"/>
      <c r="E277" s="361"/>
      <c r="F277" s="362"/>
      <c r="G277" s="363"/>
      <c r="H277" s="364"/>
    </row>
    <row r="278" spans="1:8" hidden="1" outlineLevel="3" x14ac:dyDescent="0.25">
      <c r="A278" s="360" t="s">
        <v>786</v>
      </c>
      <c r="B278" s="360"/>
      <c r="C278" s="360"/>
      <c r="D278" s="360"/>
      <c r="E278" s="361"/>
      <c r="F278" s="362"/>
      <c r="G278" s="363"/>
      <c r="H278" s="364"/>
    </row>
    <row r="279" spans="1:8" hidden="1" outlineLevel="3" x14ac:dyDescent="0.25">
      <c r="A279" s="360" t="s">
        <v>786</v>
      </c>
      <c r="B279" s="360"/>
      <c r="C279" s="360"/>
      <c r="D279" s="360"/>
      <c r="E279" s="361"/>
      <c r="F279" s="362"/>
      <c r="G279" s="363"/>
      <c r="H279" s="364"/>
    </row>
    <row r="280" spans="1:8" hidden="1" outlineLevel="3" x14ac:dyDescent="0.25">
      <c r="A280" s="360" t="s">
        <v>786</v>
      </c>
      <c r="B280" s="360"/>
      <c r="C280" s="360"/>
      <c r="D280" s="360"/>
      <c r="E280" s="361"/>
      <c r="F280" s="362"/>
      <c r="G280" s="363"/>
      <c r="H280" s="364"/>
    </row>
    <row r="281" spans="1:8" hidden="1" outlineLevel="3" x14ac:dyDescent="0.25">
      <c r="A281" s="360" t="s">
        <v>786</v>
      </c>
      <c r="B281" s="360"/>
      <c r="C281" s="360"/>
      <c r="D281" s="360"/>
      <c r="E281" s="361"/>
      <c r="F281" s="362"/>
      <c r="G281" s="363"/>
      <c r="H281" s="364"/>
    </row>
    <row r="282" spans="1:8" hidden="1" outlineLevel="2" collapsed="1" x14ac:dyDescent="0.25">
      <c r="A282" s="374" t="s">
        <v>787</v>
      </c>
      <c r="B282" s="374"/>
      <c r="C282" s="374"/>
      <c r="D282" s="374"/>
      <c r="E282" s="375" t="s">
        <v>814</v>
      </c>
      <c r="F282" s="376">
        <f>SUM(F283:F287)</f>
        <v>0</v>
      </c>
      <c r="G282" s="377">
        <f>SUM(G283:G287)</f>
        <v>0</v>
      </c>
      <c r="H282" s="370"/>
    </row>
    <row r="283" spans="1:8" hidden="1" outlineLevel="3" x14ac:dyDescent="0.25">
      <c r="A283" s="360" t="s">
        <v>787</v>
      </c>
      <c r="B283" s="360"/>
      <c r="C283" s="360"/>
      <c r="D283" s="360"/>
      <c r="E283" s="361"/>
      <c r="F283" s="362"/>
      <c r="G283" s="363"/>
      <c r="H283" s="364"/>
    </row>
    <row r="284" spans="1:8" hidden="1" outlineLevel="3" x14ac:dyDescent="0.25">
      <c r="A284" s="360" t="s">
        <v>787</v>
      </c>
      <c r="B284" s="360"/>
      <c r="C284" s="360"/>
      <c r="D284" s="360"/>
      <c r="E284" s="361"/>
      <c r="F284" s="362"/>
      <c r="G284" s="363"/>
      <c r="H284" s="364"/>
    </row>
    <row r="285" spans="1:8" hidden="1" outlineLevel="3" x14ac:dyDescent="0.25">
      <c r="A285" s="360" t="s">
        <v>787</v>
      </c>
      <c r="B285" s="360"/>
      <c r="C285" s="360"/>
      <c r="D285" s="360"/>
      <c r="E285" s="361"/>
      <c r="F285" s="362"/>
      <c r="G285" s="363"/>
      <c r="H285" s="364"/>
    </row>
    <row r="286" spans="1:8" hidden="1" outlineLevel="3" x14ac:dyDescent="0.25">
      <c r="A286" s="360" t="s">
        <v>787</v>
      </c>
      <c r="B286" s="360"/>
      <c r="C286" s="360"/>
      <c r="D286" s="360"/>
      <c r="E286" s="361"/>
      <c r="F286" s="362"/>
      <c r="G286" s="363"/>
      <c r="H286" s="364"/>
    </row>
    <row r="287" spans="1:8" hidden="1" outlineLevel="3" x14ac:dyDescent="0.25">
      <c r="A287" s="360" t="s">
        <v>787</v>
      </c>
      <c r="B287" s="360"/>
      <c r="C287" s="360"/>
      <c r="D287" s="360"/>
      <c r="E287" s="361"/>
      <c r="F287" s="362"/>
      <c r="G287" s="363"/>
      <c r="H287" s="364"/>
    </row>
    <row r="288" spans="1:8" hidden="1" outlineLevel="1" collapsed="1" x14ac:dyDescent="0.25">
      <c r="A288" s="371" t="s">
        <v>33</v>
      </c>
      <c r="B288" s="371"/>
      <c r="C288" s="371"/>
      <c r="D288" s="371"/>
      <c r="E288" s="372" t="s">
        <v>77</v>
      </c>
      <c r="F288" s="373">
        <f>F289+F295+F301</f>
        <v>0</v>
      </c>
      <c r="G288" s="373">
        <f>G289+G295+G301</f>
        <v>0</v>
      </c>
      <c r="H288" s="359"/>
    </row>
    <row r="289" spans="1:8" hidden="1" outlineLevel="2" collapsed="1" x14ac:dyDescent="0.25">
      <c r="A289" s="374" t="s">
        <v>788</v>
      </c>
      <c r="B289" s="374"/>
      <c r="C289" s="374"/>
      <c r="D289" s="374"/>
      <c r="E289" s="375" t="s">
        <v>177</v>
      </c>
      <c r="F289" s="376">
        <f>SUM(F290:F294)</f>
        <v>0</v>
      </c>
      <c r="G289" s="377">
        <f>SUM(G290:G294)</f>
        <v>0</v>
      </c>
      <c r="H289" s="370"/>
    </row>
    <row r="290" spans="1:8" hidden="1" outlineLevel="3" x14ac:dyDescent="0.25">
      <c r="A290" s="360" t="s">
        <v>788</v>
      </c>
      <c r="B290" s="360"/>
      <c r="C290" s="360"/>
      <c r="D290" s="360"/>
      <c r="E290" s="361"/>
      <c r="F290" s="362"/>
      <c r="G290" s="363"/>
      <c r="H290" s="364"/>
    </row>
    <row r="291" spans="1:8" hidden="1" outlineLevel="3" x14ac:dyDescent="0.25">
      <c r="A291" s="360" t="s">
        <v>788</v>
      </c>
      <c r="B291" s="360"/>
      <c r="C291" s="360"/>
      <c r="D291" s="360"/>
      <c r="E291" s="361"/>
      <c r="F291" s="362"/>
      <c r="G291" s="363"/>
      <c r="H291" s="364"/>
    </row>
    <row r="292" spans="1:8" hidden="1" outlineLevel="3" x14ac:dyDescent="0.25">
      <c r="A292" s="360" t="s">
        <v>788</v>
      </c>
      <c r="B292" s="360"/>
      <c r="C292" s="360"/>
      <c r="D292" s="360"/>
      <c r="E292" s="361"/>
      <c r="F292" s="362"/>
      <c r="G292" s="363"/>
      <c r="H292" s="364"/>
    </row>
    <row r="293" spans="1:8" hidden="1" outlineLevel="3" x14ac:dyDescent="0.25">
      <c r="A293" s="360" t="s">
        <v>788</v>
      </c>
      <c r="B293" s="360"/>
      <c r="C293" s="360"/>
      <c r="D293" s="360"/>
      <c r="E293" s="361"/>
      <c r="F293" s="362"/>
      <c r="G293" s="363"/>
      <c r="H293" s="364"/>
    </row>
    <row r="294" spans="1:8" hidden="1" outlineLevel="3" x14ac:dyDescent="0.25">
      <c r="A294" s="360" t="s">
        <v>788</v>
      </c>
      <c r="B294" s="360"/>
      <c r="C294" s="360"/>
      <c r="D294" s="360"/>
      <c r="E294" s="361"/>
      <c r="F294" s="362"/>
      <c r="G294" s="363"/>
      <c r="H294" s="364"/>
    </row>
    <row r="295" spans="1:8" hidden="1" outlineLevel="2" collapsed="1" x14ac:dyDescent="0.25">
      <c r="A295" s="374" t="s">
        <v>789</v>
      </c>
      <c r="B295" s="374"/>
      <c r="C295" s="374"/>
      <c r="D295" s="374"/>
      <c r="E295" s="375" t="s">
        <v>179</v>
      </c>
      <c r="F295" s="376">
        <f>SUM(F296:F300)</f>
        <v>0</v>
      </c>
      <c r="G295" s="377">
        <f>SUM(G296:G300)</f>
        <v>0</v>
      </c>
      <c r="H295" s="370"/>
    </row>
    <row r="296" spans="1:8" hidden="1" outlineLevel="3" x14ac:dyDescent="0.25">
      <c r="A296" s="360" t="s">
        <v>789</v>
      </c>
      <c r="B296" s="360"/>
      <c r="C296" s="360"/>
      <c r="D296" s="360"/>
      <c r="E296" s="361"/>
      <c r="F296" s="362"/>
      <c r="G296" s="363"/>
      <c r="H296" s="364"/>
    </row>
    <row r="297" spans="1:8" hidden="1" outlineLevel="3" x14ac:dyDescent="0.25">
      <c r="A297" s="360" t="s">
        <v>789</v>
      </c>
      <c r="B297" s="360"/>
      <c r="C297" s="360"/>
      <c r="D297" s="360"/>
      <c r="E297" s="361"/>
      <c r="F297" s="362"/>
      <c r="G297" s="363"/>
      <c r="H297" s="364"/>
    </row>
    <row r="298" spans="1:8" hidden="1" outlineLevel="3" x14ac:dyDescent="0.25">
      <c r="A298" s="360" t="s">
        <v>789</v>
      </c>
      <c r="B298" s="360"/>
      <c r="C298" s="360"/>
      <c r="D298" s="360"/>
      <c r="E298" s="361"/>
      <c r="F298" s="362"/>
      <c r="G298" s="363"/>
      <c r="H298" s="364"/>
    </row>
    <row r="299" spans="1:8" hidden="1" outlineLevel="3" x14ac:dyDescent="0.25">
      <c r="A299" s="360" t="s">
        <v>789</v>
      </c>
      <c r="B299" s="360"/>
      <c r="C299" s="360"/>
      <c r="D299" s="360"/>
      <c r="E299" s="361"/>
      <c r="F299" s="362"/>
      <c r="G299" s="363"/>
      <c r="H299" s="364"/>
    </row>
    <row r="300" spans="1:8" hidden="1" outlineLevel="3" x14ac:dyDescent="0.25">
      <c r="A300" s="360" t="s">
        <v>789</v>
      </c>
      <c r="B300" s="360"/>
      <c r="C300" s="360"/>
      <c r="D300" s="360"/>
      <c r="E300" s="361"/>
      <c r="F300" s="362"/>
      <c r="G300" s="363"/>
      <c r="H300" s="364"/>
    </row>
    <row r="301" spans="1:8" hidden="1" outlineLevel="2" collapsed="1" x14ac:dyDescent="0.25">
      <c r="A301" s="374" t="s">
        <v>790</v>
      </c>
      <c r="B301" s="374"/>
      <c r="C301" s="374"/>
      <c r="D301" s="374"/>
      <c r="E301" s="375" t="s">
        <v>816</v>
      </c>
      <c r="F301" s="376">
        <f>SUM(F302:F306)</f>
        <v>0</v>
      </c>
      <c r="G301" s="377">
        <f>SUM(G302:G306)</f>
        <v>0</v>
      </c>
      <c r="H301" s="370"/>
    </row>
    <row r="302" spans="1:8" hidden="1" outlineLevel="3" x14ac:dyDescent="0.25">
      <c r="A302" s="360" t="s">
        <v>790</v>
      </c>
      <c r="B302" s="360"/>
      <c r="C302" s="360"/>
      <c r="D302" s="360"/>
      <c r="E302" s="361"/>
      <c r="F302" s="362"/>
      <c r="G302" s="363"/>
      <c r="H302" s="364"/>
    </row>
    <row r="303" spans="1:8" hidden="1" outlineLevel="3" x14ac:dyDescent="0.25">
      <c r="A303" s="360" t="s">
        <v>790</v>
      </c>
      <c r="B303" s="360"/>
      <c r="C303" s="360"/>
      <c r="D303" s="360"/>
      <c r="E303" s="361"/>
      <c r="F303" s="362"/>
      <c r="G303" s="363"/>
      <c r="H303" s="364"/>
    </row>
    <row r="304" spans="1:8" hidden="1" outlineLevel="3" x14ac:dyDescent="0.25">
      <c r="A304" s="360" t="s">
        <v>790</v>
      </c>
      <c r="B304" s="360"/>
      <c r="C304" s="360"/>
      <c r="D304" s="360"/>
      <c r="E304" s="361"/>
      <c r="F304" s="362"/>
      <c r="G304" s="363"/>
      <c r="H304" s="364"/>
    </row>
    <row r="305" spans="1:8" hidden="1" outlineLevel="3" x14ac:dyDescent="0.25">
      <c r="A305" s="360" t="s">
        <v>790</v>
      </c>
      <c r="B305" s="360"/>
      <c r="C305" s="360"/>
      <c r="D305" s="360"/>
      <c r="E305" s="361"/>
      <c r="F305" s="362"/>
      <c r="G305" s="363"/>
      <c r="H305" s="364"/>
    </row>
    <row r="306" spans="1:8" hidden="1" outlineLevel="3" x14ac:dyDescent="0.25">
      <c r="A306" s="360" t="s">
        <v>790</v>
      </c>
      <c r="B306" s="360"/>
      <c r="C306" s="360"/>
      <c r="D306" s="360"/>
      <c r="E306" s="361"/>
      <c r="F306" s="362"/>
      <c r="G306" s="363"/>
      <c r="H306" s="364"/>
    </row>
    <row r="307" spans="1:8" hidden="1" outlineLevel="1" collapsed="1" x14ac:dyDescent="0.25">
      <c r="A307" s="371" t="s">
        <v>34</v>
      </c>
      <c r="B307" s="371"/>
      <c r="C307" s="371"/>
      <c r="D307" s="371"/>
      <c r="E307" s="372" t="s">
        <v>178</v>
      </c>
      <c r="F307" s="373">
        <f>F308+F314+F320+F326</f>
        <v>0</v>
      </c>
      <c r="G307" s="373">
        <f>G308+G314+G320+G326</f>
        <v>0</v>
      </c>
      <c r="H307" s="359"/>
    </row>
    <row r="308" spans="1:8" hidden="1" outlineLevel="2" collapsed="1" x14ac:dyDescent="0.25">
      <c r="A308" s="374" t="s">
        <v>791</v>
      </c>
      <c r="B308" s="374"/>
      <c r="C308" s="374"/>
      <c r="D308" s="374"/>
      <c r="E308" s="375" t="s">
        <v>817</v>
      </c>
      <c r="F308" s="376">
        <f>SUM(F309:F313)</f>
        <v>0</v>
      </c>
      <c r="G308" s="377">
        <f>SUM(G309:G313)</f>
        <v>0</v>
      </c>
      <c r="H308" s="370"/>
    </row>
    <row r="309" spans="1:8" hidden="1" outlineLevel="3" x14ac:dyDescent="0.25">
      <c r="A309" s="360" t="s">
        <v>791</v>
      </c>
      <c r="B309" s="360"/>
      <c r="C309" s="360"/>
      <c r="D309" s="360"/>
      <c r="E309" s="361"/>
      <c r="F309" s="362"/>
      <c r="G309" s="363"/>
      <c r="H309" s="364"/>
    </row>
    <row r="310" spans="1:8" hidden="1" outlineLevel="3" x14ac:dyDescent="0.25">
      <c r="A310" s="360" t="s">
        <v>791</v>
      </c>
      <c r="B310" s="360"/>
      <c r="C310" s="360"/>
      <c r="D310" s="360"/>
      <c r="E310" s="361"/>
      <c r="F310" s="362"/>
      <c r="G310" s="363"/>
      <c r="H310" s="364"/>
    </row>
    <row r="311" spans="1:8" hidden="1" outlineLevel="3" x14ac:dyDescent="0.25">
      <c r="A311" s="360" t="s">
        <v>791</v>
      </c>
      <c r="B311" s="360"/>
      <c r="C311" s="360"/>
      <c r="D311" s="360"/>
      <c r="E311" s="361"/>
      <c r="F311" s="362"/>
      <c r="G311" s="363"/>
      <c r="H311" s="364"/>
    </row>
    <row r="312" spans="1:8" hidden="1" outlineLevel="3" x14ac:dyDescent="0.25">
      <c r="A312" s="360" t="s">
        <v>791</v>
      </c>
      <c r="B312" s="360"/>
      <c r="C312" s="360"/>
      <c r="D312" s="360"/>
      <c r="E312" s="361"/>
      <c r="F312" s="362"/>
      <c r="G312" s="363"/>
      <c r="H312" s="364"/>
    </row>
    <row r="313" spans="1:8" hidden="1" outlineLevel="3" x14ac:dyDescent="0.25">
      <c r="A313" s="360" t="s">
        <v>791</v>
      </c>
      <c r="B313" s="360"/>
      <c r="C313" s="360"/>
      <c r="D313" s="360"/>
      <c r="E313" s="361"/>
      <c r="F313" s="362"/>
      <c r="G313" s="363"/>
      <c r="H313" s="364"/>
    </row>
    <row r="314" spans="1:8" hidden="1" outlineLevel="2" collapsed="1" x14ac:dyDescent="0.25">
      <c r="A314" s="374" t="s">
        <v>792</v>
      </c>
      <c r="B314" s="374"/>
      <c r="C314" s="374"/>
      <c r="D314" s="374"/>
      <c r="E314" s="375" t="s">
        <v>818</v>
      </c>
      <c r="F314" s="376">
        <f>SUM(F315:F319)</f>
        <v>0</v>
      </c>
      <c r="G314" s="377">
        <f>SUM(G315:G319)</f>
        <v>0</v>
      </c>
      <c r="H314" s="370"/>
    </row>
    <row r="315" spans="1:8" hidden="1" outlineLevel="3" x14ac:dyDescent="0.25">
      <c r="A315" s="360" t="s">
        <v>792</v>
      </c>
      <c r="B315" s="360"/>
      <c r="C315" s="360"/>
      <c r="D315" s="360"/>
      <c r="E315" s="361"/>
      <c r="F315" s="362"/>
      <c r="G315" s="363"/>
      <c r="H315" s="364"/>
    </row>
    <row r="316" spans="1:8" hidden="1" outlineLevel="3" x14ac:dyDescent="0.25">
      <c r="A316" s="360" t="s">
        <v>792</v>
      </c>
      <c r="B316" s="360"/>
      <c r="C316" s="360"/>
      <c r="D316" s="360"/>
      <c r="E316" s="361"/>
      <c r="F316" s="362"/>
      <c r="G316" s="363"/>
      <c r="H316" s="364"/>
    </row>
    <row r="317" spans="1:8" hidden="1" outlineLevel="3" x14ac:dyDescent="0.25">
      <c r="A317" s="360" t="s">
        <v>792</v>
      </c>
      <c r="B317" s="360"/>
      <c r="C317" s="360"/>
      <c r="D317" s="360"/>
      <c r="E317" s="361"/>
      <c r="F317" s="362"/>
      <c r="G317" s="363"/>
      <c r="H317" s="364"/>
    </row>
    <row r="318" spans="1:8" hidden="1" outlineLevel="3" x14ac:dyDescent="0.25">
      <c r="A318" s="360" t="s">
        <v>792</v>
      </c>
      <c r="B318" s="360"/>
      <c r="C318" s="360"/>
      <c r="D318" s="360"/>
      <c r="E318" s="361"/>
      <c r="F318" s="362"/>
      <c r="G318" s="363"/>
      <c r="H318" s="364"/>
    </row>
    <row r="319" spans="1:8" hidden="1" outlineLevel="3" x14ac:dyDescent="0.25">
      <c r="A319" s="360" t="s">
        <v>792</v>
      </c>
      <c r="B319" s="360"/>
      <c r="C319" s="360"/>
      <c r="D319" s="360"/>
      <c r="E319" s="361"/>
      <c r="F319" s="362"/>
      <c r="G319" s="363"/>
      <c r="H319" s="364"/>
    </row>
    <row r="320" spans="1:8" hidden="1" outlineLevel="2" collapsed="1" x14ac:dyDescent="0.25">
      <c r="A320" s="374" t="s">
        <v>793</v>
      </c>
      <c r="B320" s="374"/>
      <c r="C320" s="374"/>
      <c r="D320" s="374"/>
      <c r="E320" s="375" t="s">
        <v>58</v>
      </c>
      <c r="F320" s="376">
        <f>SUM(F321:F325)</f>
        <v>0</v>
      </c>
      <c r="G320" s="377">
        <f>SUM(G321:G325)</f>
        <v>0</v>
      </c>
      <c r="H320" s="370"/>
    </row>
    <row r="321" spans="1:8" hidden="1" outlineLevel="3" x14ac:dyDescent="0.25">
      <c r="A321" s="360" t="s">
        <v>793</v>
      </c>
      <c r="B321" s="360"/>
      <c r="C321" s="360"/>
      <c r="D321" s="360"/>
      <c r="E321" s="361"/>
      <c r="F321" s="362"/>
      <c r="G321" s="363"/>
      <c r="H321" s="364"/>
    </row>
    <row r="322" spans="1:8" hidden="1" outlineLevel="3" x14ac:dyDescent="0.25">
      <c r="A322" s="360" t="s">
        <v>793</v>
      </c>
      <c r="B322" s="360"/>
      <c r="C322" s="360"/>
      <c r="D322" s="360"/>
      <c r="E322" s="361"/>
      <c r="F322" s="362"/>
      <c r="G322" s="363"/>
      <c r="H322" s="364"/>
    </row>
    <row r="323" spans="1:8" hidden="1" outlineLevel="3" x14ac:dyDescent="0.25">
      <c r="A323" s="360" t="s">
        <v>793</v>
      </c>
      <c r="B323" s="360"/>
      <c r="C323" s="360"/>
      <c r="D323" s="360"/>
      <c r="E323" s="361"/>
      <c r="F323" s="362"/>
      <c r="G323" s="363"/>
      <c r="H323" s="364"/>
    </row>
    <row r="324" spans="1:8" hidden="1" outlineLevel="3" x14ac:dyDescent="0.25">
      <c r="A324" s="360" t="s">
        <v>793</v>
      </c>
      <c r="B324" s="360"/>
      <c r="C324" s="360"/>
      <c r="D324" s="360"/>
      <c r="E324" s="361"/>
      <c r="F324" s="362"/>
      <c r="G324" s="363"/>
      <c r="H324" s="364"/>
    </row>
    <row r="325" spans="1:8" hidden="1" outlineLevel="3" x14ac:dyDescent="0.25">
      <c r="A325" s="360" t="s">
        <v>793</v>
      </c>
      <c r="B325" s="360"/>
      <c r="C325" s="360"/>
      <c r="D325" s="360"/>
      <c r="E325" s="361"/>
      <c r="F325" s="362"/>
      <c r="G325" s="363"/>
      <c r="H325" s="364"/>
    </row>
    <row r="326" spans="1:8" hidden="1" outlineLevel="2" x14ac:dyDescent="0.25">
      <c r="A326" s="374" t="s">
        <v>794</v>
      </c>
      <c r="B326" s="374"/>
      <c r="C326" s="374"/>
      <c r="D326" s="374"/>
      <c r="E326" s="375" t="s">
        <v>819</v>
      </c>
      <c r="F326" s="376">
        <f>SUM(F327:F331)</f>
        <v>0</v>
      </c>
      <c r="G326" s="377">
        <f>SUM(G327:G331)</f>
        <v>0</v>
      </c>
      <c r="H326" s="370"/>
    </row>
    <row r="327" spans="1:8" hidden="1" outlineLevel="3" x14ac:dyDescent="0.25">
      <c r="A327" s="360" t="s">
        <v>794</v>
      </c>
      <c r="B327" s="360"/>
      <c r="C327" s="360"/>
      <c r="D327" s="360"/>
      <c r="E327" s="361"/>
      <c r="F327" s="362"/>
      <c r="G327" s="363"/>
      <c r="H327" s="364"/>
    </row>
    <row r="328" spans="1:8" hidden="1" outlineLevel="3" x14ac:dyDescent="0.25">
      <c r="A328" s="360" t="s">
        <v>794</v>
      </c>
      <c r="B328" s="360"/>
      <c r="C328" s="360"/>
      <c r="D328" s="360"/>
      <c r="E328" s="361"/>
      <c r="F328" s="362"/>
      <c r="G328" s="363"/>
      <c r="H328" s="364"/>
    </row>
    <row r="329" spans="1:8" hidden="1" outlineLevel="3" x14ac:dyDescent="0.25">
      <c r="A329" s="360" t="s">
        <v>794</v>
      </c>
      <c r="B329" s="360"/>
      <c r="C329" s="360"/>
      <c r="D329" s="360"/>
      <c r="E329" s="361"/>
      <c r="F329" s="362"/>
      <c r="G329" s="363"/>
      <c r="H329" s="364"/>
    </row>
    <row r="330" spans="1:8" hidden="1" outlineLevel="3" x14ac:dyDescent="0.25">
      <c r="A330" s="360" t="s">
        <v>794</v>
      </c>
      <c r="B330" s="360"/>
      <c r="C330" s="360"/>
      <c r="D330" s="360"/>
      <c r="E330" s="361"/>
      <c r="F330" s="362"/>
      <c r="G330" s="363"/>
      <c r="H330" s="364"/>
    </row>
    <row r="331" spans="1:8" hidden="1" outlineLevel="3" x14ac:dyDescent="0.25">
      <c r="A331" s="360" t="s">
        <v>794</v>
      </c>
      <c r="B331" s="360"/>
      <c r="C331" s="360"/>
      <c r="D331" s="360"/>
      <c r="E331" s="361"/>
      <c r="F331" s="362"/>
      <c r="G331" s="363"/>
      <c r="H331" s="364"/>
    </row>
    <row r="332" spans="1:8" hidden="1" outlineLevel="1" collapsed="1" x14ac:dyDescent="0.25">
      <c r="A332" s="371" t="s">
        <v>35</v>
      </c>
      <c r="B332" s="371"/>
      <c r="C332" s="371"/>
      <c r="D332" s="371"/>
      <c r="E332" s="372" t="s">
        <v>54</v>
      </c>
      <c r="F332" s="373">
        <f>SUM(F333:F337)</f>
        <v>0</v>
      </c>
      <c r="G332" s="378">
        <f>SUM(G333:G337)</f>
        <v>0</v>
      </c>
      <c r="H332" s="359"/>
    </row>
    <row r="333" spans="1:8" hidden="1" outlineLevel="3" x14ac:dyDescent="0.25">
      <c r="A333" s="360" t="s">
        <v>35</v>
      </c>
      <c r="B333" s="360"/>
      <c r="C333" s="360"/>
      <c r="D333" s="360"/>
      <c r="E333" s="361"/>
      <c r="F333" s="362"/>
      <c r="G333" s="363"/>
      <c r="H333" s="364"/>
    </row>
    <row r="334" spans="1:8" hidden="1" outlineLevel="3" x14ac:dyDescent="0.25">
      <c r="A334" s="360" t="s">
        <v>35</v>
      </c>
      <c r="B334" s="360"/>
      <c r="C334" s="360"/>
      <c r="D334" s="360"/>
      <c r="E334" s="361"/>
      <c r="F334" s="362"/>
      <c r="G334" s="363"/>
      <c r="H334" s="364"/>
    </row>
    <row r="335" spans="1:8" hidden="1" outlineLevel="3" x14ac:dyDescent="0.25">
      <c r="A335" s="360" t="s">
        <v>35</v>
      </c>
      <c r="B335" s="360"/>
      <c r="C335" s="360"/>
      <c r="D335" s="360"/>
      <c r="E335" s="361"/>
      <c r="F335" s="362"/>
      <c r="G335" s="363"/>
      <c r="H335" s="364"/>
    </row>
    <row r="336" spans="1:8" hidden="1" outlineLevel="3" x14ac:dyDescent="0.25">
      <c r="A336" s="360" t="s">
        <v>35</v>
      </c>
      <c r="B336" s="360"/>
      <c r="C336" s="360"/>
      <c r="D336" s="360"/>
      <c r="E336" s="361"/>
      <c r="F336" s="362"/>
      <c r="G336" s="363"/>
      <c r="H336" s="364"/>
    </row>
    <row r="337" spans="1:8" hidden="1" outlineLevel="3" x14ac:dyDescent="0.25">
      <c r="A337" s="360" t="s">
        <v>35</v>
      </c>
      <c r="B337" s="360"/>
      <c r="C337" s="360"/>
      <c r="D337" s="360"/>
      <c r="E337" s="361"/>
      <c r="F337" s="362"/>
      <c r="G337" s="363"/>
      <c r="H337" s="364"/>
    </row>
    <row r="338" spans="1:8" hidden="1" outlineLevel="1" collapsed="1" x14ac:dyDescent="0.25">
      <c r="A338" s="371" t="s">
        <v>79</v>
      </c>
      <c r="B338" s="371"/>
      <c r="C338" s="371"/>
      <c r="D338" s="371"/>
      <c r="E338" s="372" t="s">
        <v>78</v>
      </c>
      <c r="F338" s="373">
        <f>F339+F345</f>
        <v>0</v>
      </c>
      <c r="G338" s="373">
        <f>G339+G345</f>
        <v>0</v>
      </c>
      <c r="H338" s="359"/>
    </row>
    <row r="339" spans="1:8" hidden="1" outlineLevel="2" collapsed="1" x14ac:dyDescent="0.25">
      <c r="A339" s="374" t="s">
        <v>795</v>
      </c>
      <c r="B339" s="374"/>
      <c r="C339" s="374"/>
      <c r="D339" s="374"/>
      <c r="E339" s="375" t="s">
        <v>820</v>
      </c>
      <c r="F339" s="376">
        <f>SUM(F340:F344)</f>
        <v>0</v>
      </c>
      <c r="G339" s="377">
        <f>SUM(G340:G344)</f>
        <v>0</v>
      </c>
      <c r="H339" s="370"/>
    </row>
    <row r="340" spans="1:8" hidden="1" outlineLevel="3" x14ac:dyDescent="0.25">
      <c r="A340" s="360" t="s">
        <v>795</v>
      </c>
      <c r="B340" s="360"/>
      <c r="C340" s="360"/>
      <c r="D340" s="360"/>
      <c r="E340" s="361"/>
      <c r="F340" s="362"/>
      <c r="G340" s="363"/>
      <c r="H340" s="364"/>
    </row>
    <row r="341" spans="1:8" hidden="1" outlineLevel="3" x14ac:dyDescent="0.25">
      <c r="A341" s="360" t="s">
        <v>795</v>
      </c>
      <c r="B341" s="360"/>
      <c r="C341" s="360"/>
      <c r="D341" s="360"/>
      <c r="E341" s="361"/>
      <c r="F341" s="362"/>
      <c r="G341" s="363"/>
      <c r="H341" s="364"/>
    </row>
    <row r="342" spans="1:8" hidden="1" outlineLevel="3" x14ac:dyDescent="0.25">
      <c r="A342" s="360" t="s">
        <v>795</v>
      </c>
      <c r="B342" s="360"/>
      <c r="C342" s="360"/>
      <c r="D342" s="360"/>
      <c r="E342" s="361"/>
      <c r="F342" s="362"/>
      <c r="G342" s="363"/>
      <c r="H342" s="364"/>
    </row>
    <row r="343" spans="1:8" hidden="1" outlineLevel="3" x14ac:dyDescent="0.25">
      <c r="A343" s="360" t="s">
        <v>795</v>
      </c>
      <c r="B343" s="360"/>
      <c r="C343" s="360"/>
      <c r="D343" s="360"/>
      <c r="E343" s="361"/>
      <c r="F343" s="362"/>
      <c r="G343" s="363"/>
      <c r="H343" s="364"/>
    </row>
    <row r="344" spans="1:8" hidden="1" outlineLevel="3" x14ac:dyDescent="0.25">
      <c r="A344" s="360" t="s">
        <v>795</v>
      </c>
      <c r="B344" s="360"/>
      <c r="C344" s="360"/>
      <c r="D344" s="360"/>
      <c r="E344" s="361"/>
      <c r="F344" s="362"/>
      <c r="G344" s="363"/>
      <c r="H344" s="364"/>
    </row>
    <row r="345" spans="1:8" hidden="1" outlineLevel="2" x14ac:dyDescent="0.25">
      <c r="A345" s="374" t="s">
        <v>796</v>
      </c>
      <c r="B345" s="374"/>
      <c r="C345" s="374"/>
      <c r="D345" s="374"/>
      <c r="E345" s="375" t="s">
        <v>821</v>
      </c>
      <c r="F345" s="376">
        <f>SUM(F346:F350)</f>
        <v>0</v>
      </c>
      <c r="G345" s="377">
        <f>SUM(G346:G350)</f>
        <v>0</v>
      </c>
      <c r="H345" s="370"/>
    </row>
    <row r="346" spans="1:8" hidden="1" outlineLevel="3" x14ac:dyDescent="0.25">
      <c r="A346" s="360" t="s">
        <v>796</v>
      </c>
      <c r="B346" s="360"/>
      <c r="C346" s="360"/>
      <c r="D346" s="360"/>
      <c r="E346" s="361"/>
      <c r="F346" s="362"/>
      <c r="G346" s="363"/>
      <c r="H346" s="364"/>
    </row>
    <row r="347" spans="1:8" hidden="1" outlineLevel="3" x14ac:dyDescent="0.25">
      <c r="A347" s="360" t="s">
        <v>796</v>
      </c>
      <c r="B347" s="360"/>
      <c r="C347" s="360"/>
      <c r="D347" s="360"/>
      <c r="E347" s="361"/>
      <c r="F347" s="362"/>
      <c r="G347" s="363"/>
      <c r="H347" s="364"/>
    </row>
    <row r="348" spans="1:8" hidden="1" outlineLevel="3" x14ac:dyDescent="0.25">
      <c r="A348" s="360" t="s">
        <v>796</v>
      </c>
      <c r="B348" s="360"/>
      <c r="C348" s="360"/>
      <c r="D348" s="360"/>
      <c r="E348" s="361"/>
      <c r="F348" s="362"/>
      <c r="G348" s="363"/>
      <c r="H348" s="364"/>
    </row>
    <row r="349" spans="1:8" hidden="1" outlineLevel="3" x14ac:dyDescent="0.25">
      <c r="A349" s="360" t="s">
        <v>796</v>
      </c>
      <c r="B349" s="360"/>
      <c r="C349" s="360"/>
      <c r="D349" s="360"/>
      <c r="E349" s="361"/>
      <c r="F349" s="362"/>
      <c r="G349" s="363"/>
      <c r="H349" s="364"/>
    </row>
    <row r="350" spans="1:8" hidden="1" outlineLevel="3" x14ac:dyDescent="0.25">
      <c r="A350" s="360" t="s">
        <v>796</v>
      </c>
      <c r="B350" s="360"/>
      <c r="C350" s="360"/>
      <c r="D350" s="360"/>
      <c r="E350" s="361"/>
      <c r="F350" s="362"/>
      <c r="G350" s="363"/>
      <c r="H350" s="364"/>
    </row>
    <row r="351" spans="1:8" hidden="1" outlineLevel="1" collapsed="1" x14ac:dyDescent="0.25">
      <c r="A351" s="371" t="s">
        <v>80</v>
      </c>
      <c r="B351" s="371"/>
      <c r="C351" s="371"/>
      <c r="D351" s="371"/>
      <c r="E351" s="372" t="s">
        <v>822</v>
      </c>
      <c r="F351" s="373">
        <f>F352+F358+F364+F370+F376</f>
        <v>0</v>
      </c>
      <c r="G351" s="373">
        <f>G352+G358+G364+G370+G376</f>
        <v>0</v>
      </c>
      <c r="H351" s="359"/>
    </row>
    <row r="352" spans="1:8" hidden="1" outlineLevel="2" collapsed="1" x14ac:dyDescent="0.25">
      <c r="A352" s="374" t="s">
        <v>797</v>
      </c>
      <c r="B352" s="374"/>
      <c r="C352" s="374"/>
      <c r="D352" s="374"/>
      <c r="E352" s="375" t="s">
        <v>827</v>
      </c>
      <c r="F352" s="376">
        <f>SUM(F353:F357)</f>
        <v>0</v>
      </c>
      <c r="G352" s="377">
        <f>SUM(G353:G357)</f>
        <v>0</v>
      </c>
      <c r="H352" s="370"/>
    </row>
    <row r="353" spans="1:8" hidden="1" outlineLevel="3" x14ac:dyDescent="0.25">
      <c r="A353" s="360" t="s">
        <v>797</v>
      </c>
      <c r="B353" s="360"/>
      <c r="C353" s="360"/>
      <c r="D353" s="360"/>
      <c r="E353" s="361"/>
      <c r="F353" s="362"/>
      <c r="G353" s="363"/>
      <c r="H353" s="364"/>
    </row>
    <row r="354" spans="1:8" hidden="1" outlineLevel="3" x14ac:dyDescent="0.25">
      <c r="A354" s="360" t="s">
        <v>797</v>
      </c>
      <c r="B354" s="360"/>
      <c r="C354" s="360"/>
      <c r="D354" s="360"/>
      <c r="E354" s="361"/>
      <c r="F354" s="362"/>
      <c r="G354" s="363"/>
      <c r="H354" s="364"/>
    </row>
    <row r="355" spans="1:8" hidden="1" outlineLevel="3" x14ac:dyDescent="0.25">
      <c r="A355" s="360" t="s">
        <v>797</v>
      </c>
      <c r="B355" s="360"/>
      <c r="C355" s="360"/>
      <c r="D355" s="360"/>
      <c r="E355" s="361"/>
      <c r="F355" s="362"/>
      <c r="G355" s="363"/>
      <c r="H355" s="364"/>
    </row>
    <row r="356" spans="1:8" hidden="1" outlineLevel="3" x14ac:dyDescent="0.25">
      <c r="A356" s="360" t="s">
        <v>797</v>
      </c>
      <c r="B356" s="360"/>
      <c r="C356" s="360"/>
      <c r="D356" s="360"/>
      <c r="E356" s="361"/>
      <c r="F356" s="362"/>
      <c r="G356" s="363"/>
      <c r="H356" s="364"/>
    </row>
    <row r="357" spans="1:8" hidden="1" outlineLevel="3" x14ac:dyDescent="0.25">
      <c r="A357" s="360" t="s">
        <v>797</v>
      </c>
      <c r="B357" s="360"/>
      <c r="C357" s="360"/>
      <c r="D357" s="360"/>
      <c r="E357" s="361"/>
      <c r="F357" s="362"/>
      <c r="G357" s="363"/>
      <c r="H357" s="364"/>
    </row>
    <row r="358" spans="1:8" hidden="1" outlineLevel="2" collapsed="1" x14ac:dyDescent="0.25">
      <c r="A358" s="374" t="s">
        <v>798</v>
      </c>
      <c r="B358" s="374"/>
      <c r="C358" s="374"/>
      <c r="D358" s="374"/>
      <c r="E358" s="375" t="s">
        <v>181</v>
      </c>
      <c r="F358" s="376">
        <f>SUM(F359:F363)</f>
        <v>0</v>
      </c>
      <c r="G358" s="377">
        <f>SUM(G359:G363)</f>
        <v>0</v>
      </c>
      <c r="H358" s="370"/>
    </row>
    <row r="359" spans="1:8" hidden="1" outlineLevel="3" x14ac:dyDescent="0.25">
      <c r="A359" s="360" t="s">
        <v>798</v>
      </c>
      <c r="B359" s="360"/>
      <c r="C359" s="360"/>
      <c r="D359" s="360"/>
      <c r="E359" s="361"/>
      <c r="F359" s="362"/>
      <c r="G359" s="363"/>
      <c r="H359" s="364"/>
    </row>
    <row r="360" spans="1:8" hidden="1" outlineLevel="3" x14ac:dyDescent="0.25">
      <c r="A360" s="360" t="s">
        <v>798</v>
      </c>
      <c r="B360" s="360"/>
      <c r="C360" s="360"/>
      <c r="D360" s="360"/>
      <c r="E360" s="361"/>
      <c r="F360" s="362"/>
      <c r="G360" s="363"/>
      <c r="H360" s="364"/>
    </row>
    <row r="361" spans="1:8" hidden="1" outlineLevel="3" x14ac:dyDescent="0.25">
      <c r="A361" s="360" t="s">
        <v>798</v>
      </c>
      <c r="B361" s="360"/>
      <c r="C361" s="360"/>
      <c r="D361" s="360"/>
      <c r="E361" s="361"/>
      <c r="F361" s="362"/>
      <c r="G361" s="363"/>
      <c r="H361" s="364"/>
    </row>
    <row r="362" spans="1:8" hidden="1" outlineLevel="3" x14ac:dyDescent="0.25">
      <c r="A362" s="360" t="s">
        <v>798</v>
      </c>
      <c r="B362" s="360"/>
      <c r="C362" s="360"/>
      <c r="D362" s="360"/>
      <c r="E362" s="361"/>
      <c r="F362" s="362"/>
      <c r="G362" s="363"/>
      <c r="H362" s="364"/>
    </row>
    <row r="363" spans="1:8" hidden="1" outlineLevel="3" x14ac:dyDescent="0.25">
      <c r="A363" s="360" t="s">
        <v>798</v>
      </c>
      <c r="B363" s="360"/>
      <c r="C363" s="360"/>
      <c r="D363" s="360"/>
      <c r="E363" s="361"/>
      <c r="F363" s="362"/>
      <c r="G363" s="363"/>
      <c r="H363" s="364"/>
    </row>
    <row r="364" spans="1:8" hidden="1" outlineLevel="2" collapsed="1" x14ac:dyDescent="0.25">
      <c r="A364" s="374" t="s">
        <v>799</v>
      </c>
      <c r="B364" s="374"/>
      <c r="C364" s="374"/>
      <c r="D364" s="374"/>
      <c r="E364" s="375" t="s">
        <v>823</v>
      </c>
      <c r="F364" s="376">
        <f>SUM(F365:F369)</f>
        <v>0</v>
      </c>
      <c r="G364" s="377">
        <f>SUM(G365:G369)</f>
        <v>0</v>
      </c>
      <c r="H364" s="370"/>
    </row>
    <row r="365" spans="1:8" hidden="1" outlineLevel="3" x14ac:dyDescent="0.25">
      <c r="A365" s="360" t="s">
        <v>799</v>
      </c>
      <c r="B365" s="360"/>
      <c r="C365" s="360"/>
      <c r="D365" s="360"/>
      <c r="E365" s="361"/>
      <c r="F365" s="362"/>
      <c r="G365" s="363"/>
      <c r="H365" s="364"/>
    </row>
    <row r="366" spans="1:8" hidden="1" outlineLevel="3" x14ac:dyDescent="0.25">
      <c r="A366" s="360" t="s">
        <v>799</v>
      </c>
      <c r="B366" s="360"/>
      <c r="C366" s="360"/>
      <c r="D366" s="360"/>
      <c r="E366" s="361"/>
      <c r="F366" s="362"/>
      <c r="G366" s="363"/>
      <c r="H366" s="364"/>
    </row>
    <row r="367" spans="1:8" hidden="1" outlineLevel="3" x14ac:dyDescent="0.25">
      <c r="A367" s="360" t="s">
        <v>799</v>
      </c>
      <c r="B367" s="360"/>
      <c r="C367" s="360"/>
      <c r="D367" s="360"/>
      <c r="E367" s="361"/>
      <c r="F367" s="362"/>
      <c r="G367" s="363"/>
      <c r="H367" s="364"/>
    </row>
    <row r="368" spans="1:8" hidden="1" outlineLevel="3" x14ac:dyDescent="0.25">
      <c r="A368" s="360" t="s">
        <v>799</v>
      </c>
      <c r="B368" s="360"/>
      <c r="C368" s="360"/>
      <c r="D368" s="360"/>
      <c r="E368" s="361"/>
      <c r="F368" s="362"/>
      <c r="G368" s="363"/>
      <c r="H368" s="364"/>
    </row>
    <row r="369" spans="1:8" hidden="1" outlineLevel="3" x14ac:dyDescent="0.25">
      <c r="A369" s="360" t="s">
        <v>799</v>
      </c>
      <c r="B369" s="360"/>
      <c r="C369" s="360"/>
      <c r="D369" s="360"/>
      <c r="E369" s="361"/>
      <c r="F369" s="362"/>
      <c r="G369" s="363"/>
      <c r="H369" s="364"/>
    </row>
    <row r="370" spans="1:8" hidden="1" outlineLevel="2" collapsed="1" x14ac:dyDescent="0.25">
      <c r="A370" s="374" t="s">
        <v>800</v>
      </c>
      <c r="B370" s="374"/>
      <c r="C370" s="374"/>
      <c r="D370" s="374"/>
      <c r="E370" s="375" t="s">
        <v>824</v>
      </c>
      <c r="F370" s="376">
        <f>SUM(F371:F375)</f>
        <v>0</v>
      </c>
      <c r="G370" s="377">
        <f>SUM(G371:G375)</f>
        <v>0</v>
      </c>
      <c r="H370" s="370"/>
    </row>
    <row r="371" spans="1:8" hidden="1" outlineLevel="3" x14ac:dyDescent="0.25">
      <c r="A371" s="360" t="s">
        <v>800</v>
      </c>
      <c r="B371" s="360"/>
      <c r="C371" s="360"/>
      <c r="D371" s="360"/>
      <c r="E371" s="361"/>
      <c r="F371" s="362"/>
      <c r="G371" s="363"/>
      <c r="H371" s="364"/>
    </row>
    <row r="372" spans="1:8" hidden="1" outlineLevel="3" x14ac:dyDescent="0.25">
      <c r="A372" s="360" t="s">
        <v>800</v>
      </c>
      <c r="B372" s="360"/>
      <c r="C372" s="360"/>
      <c r="D372" s="360"/>
      <c r="E372" s="361"/>
      <c r="F372" s="362"/>
      <c r="G372" s="363"/>
      <c r="H372" s="364"/>
    </row>
    <row r="373" spans="1:8" hidden="1" outlineLevel="3" x14ac:dyDescent="0.25">
      <c r="A373" s="360" t="s">
        <v>800</v>
      </c>
      <c r="B373" s="360"/>
      <c r="C373" s="360"/>
      <c r="D373" s="360"/>
      <c r="E373" s="361"/>
      <c r="F373" s="362"/>
      <c r="G373" s="363"/>
      <c r="H373" s="364"/>
    </row>
    <row r="374" spans="1:8" hidden="1" outlineLevel="3" x14ac:dyDescent="0.25">
      <c r="A374" s="360" t="s">
        <v>800</v>
      </c>
      <c r="B374" s="360"/>
      <c r="C374" s="360"/>
      <c r="D374" s="360"/>
      <c r="E374" s="361"/>
      <c r="F374" s="362"/>
      <c r="G374" s="363"/>
      <c r="H374" s="364"/>
    </row>
    <row r="375" spans="1:8" hidden="1" outlineLevel="3" x14ac:dyDescent="0.25">
      <c r="A375" s="360" t="s">
        <v>800</v>
      </c>
      <c r="B375" s="360"/>
      <c r="C375" s="360"/>
      <c r="D375" s="360"/>
      <c r="E375" s="361"/>
      <c r="F375" s="362"/>
      <c r="G375" s="363"/>
      <c r="H375" s="364"/>
    </row>
    <row r="376" spans="1:8" hidden="1" outlineLevel="2" x14ac:dyDescent="0.25">
      <c r="A376" s="374" t="s">
        <v>801</v>
      </c>
      <c r="B376" s="374"/>
      <c r="C376" s="374"/>
      <c r="D376" s="374"/>
      <c r="E376" s="375" t="s">
        <v>825</v>
      </c>
      <c r="F376" s="376">
        <f>SUM(F377:F381)</f>
        <v>0</v>
      </c>
      <c r="G376" s="377">
        <f>SUM(G377:G381)</f>
        <v>0</v>
      </c>
      <c r="H376" s="370"/>
    </row>
    <row r="377" spans="1:8" hidden="1" outlineLevel="3" x14ac:dyDescent="0.25">
      <c r="A377" s="360" t="s">
        <v>801</v>
      </c>
      <c r="B377" s="360"/>
      <c r="C377" s="360"/>
      <c r="D377" s="360"/>
      <c r="E377" s="361"/>
      <c r="F377" s="362"/>
      <c r="G377" s="363"/>
      <c r="H377" s="364"/>
    </row>
    <row r="378" spans="1:8" hidden="1" outlineLevel="3" x14ac:dyDescent="0.25">
      <c r="A378" s="360" t="s">
        <v>801</v>
      </c>
      <c r="B378" s="360"/>
      <c r="C378" s="360"/>
      <c r="D378" s="360"/>
      <c r="E378" s="361"/>
      <c r="F378" s="362"/>
      <c r="G378" s="363"/>
      <c r="H378" s="364"/>
    </row>
    <row r="379" spans="1:8" hidden="1" outlineLevel="3" x14ac:dyDescent="0.25">
      <c r="A379" s="360" t="s">
        <v>801</v>
      </c>
      <c r="B379" s="360"/>
      <c r="C379" s="360"/>
      <c r="D379" s="360"/>
      <c r="E379" s="361"/>
      <c r="F379" s="362"/>
      <c r="G379" s="363"/>
      <c r="H379" s="364"/>
    </row>
    <row r="380" spans="1:8" hidden="1" outlineLevel="3" x14ac:dyDescent="0.25">
      <c r="A380" s="360" t="s">
        <v>801</v>
      </c>
      <c r="B380" s="360"/>
      <c r="C380" s="360"/>
      <c r="D380" s="360"/>
      <c r="E380" s="361"/>
      <c r="F380" s="362"/>
      <c r="G380" s="363"/>
      <c r="H380" s="364"/>
    </row>
    <row r="381" spans="1:8" hidden="1" outlineLevel="3" x14ac:dyDescent="0.25">
      <c r="A381" s="360" t="s">
        <v>801</v>
      </c>
      <c r="B381" s="360"/>
      <c r="C381" s="360"/>
      <c r="D381" s="360"/>
      <c r="E381" s="361"/>
      <c r="F381" s="362"/>
      <c r="G381" s="363"/>
      <c r="H381" s="364"/>
    </row>
    <row r="382" spans="1:8" hidden="1" outlineLevel="1" collapsed="1" x14ac:dyDescent="0.25">
      <c r="A382" s="371" t="s">
        <v>180</v>
      </c>
      <c r="B382" s="371"/>
      <c r="C382" s="371"/>
      <c r="D382" s="371"/>
      <c r="E382" s="372" t="s">
        <v>170</v>
      </c>
      <c r="F382" s="373">
        <f>F383+F389+F395</f>
        <v>0</v>
      </c>
      <c r="G382" s="373">
        <f>G383+G389+G395</f>
        <v>0</v>
      </c>
      <c r="H382" s="359"/>
    </row>
    <row r="383" spans="1:8" hidden="1" outlineLevel="2" collapsed="1" x14ac:dyDescent="0.25">
      <c r="A383" s="23" t="s">
        <v>802</v>
      </c>
      <c r="B383" s="23"/>
      <c r="C383" s="23"/>
      <c r="D383" s="23"/>
      <c r="E383" s="26" t="s">
        <v>172</v>
      </c>
      <c r="F383" s="20">
        <f>SUM(F384:F388)</f>
        <v>0</v>
      </c>
      <c r="G383" s="21">
        <f>SUM(G384:G388)</f>
        <v>0</v>
      </c>
      <c r="H383" s="27"/>
    </row>
    <row r="384" spans="1:8" hidden="1" outlineLevel="3" x14ac:dyDescent="0.25">
      <c r="A384" s="24" t="s">
        <v>802</v>
      </c>
      <c r="B384" s="24"/>
      <c r="C384" s="24"/>
      <c r="D384" s="24"/>
      <c r="E384" s="25"/>
      <c r="F384" s="16"/>
      <c r="G384" s="17"/>
      <c r="H384" s="28"/>
    </row>
    <row r="385" spans="1:8" hidden="1" outlineLevel="3" x14ac:dyDescent="0.25">
      <c r="A385" s="24" t="s">
        <v>802</v>
      </c>
      <c r="B385" s="24"/>
      <c r="C385" s="24"/>
      <c r="D385" s="24"/>
      <c r="E385" s="25"/>
      <c r="F385" s="16"/>
      <c r="G385" s="17"/>
      <c r="H385" s="28"/>
    </row>
    <row r="386" spans="1:8" hidden="1" outlineLevel="3" x14ac:dyDescent="0.25">
      <c r="A386" s="24" t="s">
        <v>802</v>
      </c>
      <c r="B386" s="24"/>
      <c r="C386" s="24"/>
      <c r="D386" s="24"/>
      <c r="E386" s="25"/>
      <c r="F386" s="16"/>
      <c r="G386" s="17"/>
      <c r="H386" s="28"/>
    </row>
    <row r="387" spans="1:8" hidden="1" outlineLevel="3" x14ac:dyDescent="0.25">
      <c r="A387" s="24" t="s">
        <v>802</v>
      </c>
      <c r="B387" s="24"/>
      <c r="C387" s="24"/>
      <c r="D387" s="24"/>
      <c r="E387" s="25"/>
      <c r="F387" s="16"/>
      <c r="G387" s="17"/>
      <c r="H387" s="28"/>
    </row>
    <row r="388" spans="1:8" hidden="1" outlineLevel="3" x14ac:dyDescent="0.25">
      <c r="A388" s="24" t="s">
        <v>802</v>
      </c>
      <c r="B388" s="24"/>
      <c r="C388" s="24"/>
      <c r="D388" s="24"/>
      <c r="E388" s="25"/>
      <c r="F388" s="16"/>
      <c r="G388" s="17"/>
      <c r="H388" s="28"/>
    </row>
    <row r="389" spans="1:8" hidden="1" outlineLevel="2" collapsed="1" x14ac:dyDescent="0.25">
      <c r="A389" s="23" t="s">
        <v>839</v>
      </c>
      <c r="B389" s="23"/>
      <c r="C389" s="23"/>
      <c r="D389" s="23"/>
      <c r="E389" s="26" t="s">
        <v>167</v>
      </c>
      <c r="F389" s="20">
        <f>SUM(F390:F394)</f>
        <v>0</v>
      </c>
      <c r="G389" s="21">
        <f>SUM(G390:G394)</f>
        <v>0</v>
      </c>
      <c r="H389" s="27"/>
    </row>
    <row r="390" spans="1:8" hidden="1" outlineLevel="3" x14ac:dyDescent="0.25">
      <c r="A390" s="24" t="s">
        <v>839</v>
      </c>
      <c r="B390" s="24"/>
      <c r="C390" s="24"/>
      <c r="D390" s="24"/>
      <c r="E390" s="25"/>
      <c r="F390" s="16"/>
      <c r="G390" s="17"/>
      <c r="H390" s="28"/>
    </row>
    <row r="391" spans="1:8" hidden="1" outlineLevel="3" x14ac:dyDescent="0.25">
      <c r="A391" s="24" t="s">
        <v>839</v>
      </c>
      <c r="B391" s="24"/>
      <c r="C391" s="24"/>
      <c r="D391" s="24"/>
      <c r="E391" s="25"/>
      <c r="F391" s="16"/>
      <c r="G391" s="17"/>
      <c r="H391" s="28"/>
    </row>
    <row r="392" spans="1:8" hidden="1" outlineLevel="3" x14ac:dyDescent="0.25">
      <c r="A392" s="24" t="s">
        <v>839</v>
      </c>
      <c r="B392" s="24"/>
      <c r="C392" s="24"/>
      <c r="D392" s="24"/>
      <c r="E392" s="25"/>
      <c r="F392" s="16"/>
      <c r="G392" s="17"/>
      <c r="H392" s="28"/>
    </row>
    <row r="393" spans="1:8" hidden="1" outlineLevel="3" x14ac:dyDescent="0.25">
      <c r="A393" s="24" t="s">
        <v>839</v>
      </c>
      <c r="B393" s="24"/>
      <c r="C393" s="24"/>
      <c r="D393" s="24"/>
      <c r="E393" s="25"/>
      <c r="F393" s="16"/>
      <c r="G393" s="17"/>
      <c r="H393" s="28"/>
    </row>
    <row r="394" spans="1:8" hidden="1" outlineLevel="3" x14ac:dyDescent="0.25">
      <c r="A394" s="24" t="s">
        <v>839</v>
      </c>
      <c r="B394" s="24"/>
      <c r="C394" s="24"/>
      <c r="D394" s="24"/>
      <c r="E394" s="25"/>
      <c r="F394" s="16"/>
      <c r="G394" s="17"/>
      <c r="H394" s="28"/>
    </row>
    <row r="395" spans="1:8" hidden="1" outlineLevel="2" x14ac:dyDescent="0.25">
      <c r="A395" s="23" t="s">
        <v>840</v>
      </c>
      <c r="B395" s="23"/>
      <c r="C395" s="23"/>
      <c r="D395" s="23"/>
      <c r="E395" s="26" t="s">
        <v>826</v>
      </c>
      <c r="F395" s="20">
        <f>SUM(F396:F400)</f>
        <v>0</v>
      </c>
      <c r="G395" s="21">
        <f>SUM(G396:G400)</f>
        <v>0</v>
      </c>
      <c r="H395" s="27"/>
    </row>
    <row r="396" spans="1:8" hidden="1" outlineLevel="3" x14ac:dyDescent="0.25">
      <c r="A396" s="24" t="s">
        <v>840</v>
      </c>
      <c r="B396" s="24"/>
      <c r="C396" s="24"/>
      <c r="D396" s="24"/>
      <c r="E396" s="25"/>
      <c r="F396" s="16"/>
      <c r="G396" s="17"/>
      <c r="H396" s="28"/>
    </row>
    <row r="397" spans="1:8" hidden="1" outlineLevel="3" x14ac:dyDescent="0.25">
      <c r="A397" s="24" t="s">
        <v>840</v>
      </c>
      <c r="B397" s="24"/>
      <c r="C397" s="24"/>
      <c r="D397" s="24"/>
      <c r="E397" s="25"/>
      <c r="F397" s="16"/>
      <c r="G397" s="17"/>
      <c r="H397" s="28"/>
    </row>
    <row r="398" spans="1:8" hidden="1" outlineLevel="3" x14ac:dyDescent="0.25">
      <c r="A398" s="24" t="s">
        <v>840</v>
      </c>
      <c r="B398" s="24"/>
      <c r="C398" s="24"/>
      <c r="D398" s="24"/>
      <c r="E398" s="25"/>
      <c r="F398" s="16"/>
      <c r="G398" s="17"/>
      <c r="H398" s="28"/>
    </row>
    <row r="399" spans="1:8" hidden="1" outlineLevel="3" x14ac:dyDescent="0.25">
      <c r="A399" s="24" t="s">
        <v>840</v>
      </c>
      <c r="B399" s="24"/>
      <c r="C399" s="24"/>
      <c r="D399" s="24"/>
      <c r="E399" s="25"/>
      <c r="F399" s="16"/>
      <c r="G399" s="17"/>
      <c r="H399" s="28"/>
    </row>
    <row r="400" spans="1:8" hidden="1" outlineLevel="3" x14ac:dyDescent="0.25">
      <c r="A400" s="24" t="s">
        <v>840</v>
      </c>
      <c r="B400" s="24"/>
      <c r="C400" s="24"/>
      <c r="D400" s="24"/>
      <c r="E400" s="25"/>
      <c r="F400" s="16"/>
      <c r="G400" s="17"/>
      <c r="H400" s="28"/>
    </row>
    <row r="401" spans="1:8" collapsed="1" x14ac:dyDescent="0.25">
      <c r="A401" s="379" t="s">
        <v>65</v>
      </c>
      <c r="B401" s="379"/>
      <c r="C401" s="379"/>
      <c r="D401" s="379"/>
      <c r="E401" s="380" t="s">
        <v>83</v>
      </c>
      <c r="F401" s="381">
        <f>F402+F427+F440+F453+F466+F491+F504+F535+F541+F547+F560+F566+F572+F578</f>
        <v>0</v>
      </c>
      <c r="G401" s="381">
        <f>G402+G427+G440+G453+G466+G491+G504+G535+G541+G547+G560+G566+G572+G578</f>
        <v>0</v>
      </c>
      <c r="H401" s="382"/>
    </row>
    <row r="402" spans="1:8" hidden="1" outlineLevel="1" collapsed="1" x14ac:dyDescent="0.25">
      <c r="A402" s="371" t="s">
        <v>3</v>
      </c>
      <c r="B402" s="371"/>
      <c r="C402" s="371"/>
      <c r="D402" s="371"/>
      <c r="E402" s="372" t="s">
        <v>55</v>
      </c>
      <c r="F402" s="373">
        <f>F403+F409+F415+F421</f>
        <v>0</v>
      </c>
      <c r="G402" s="378">
        <f>G403+G409+G415+G421</f>
        <v>0</v>
      </c>
      <c r="H402" s="359"/>
    </row>
    <row r="403" spans="1:8" hidden="1" outlineLevel="2" collapsed="1" x14ac:dyDescent="0.25">
      <c r="A403" s="374" t="s">
        <v>158</v>
      </c>
      <c r="B403" s="374"/>
      <c r="C403" s="374"/>
      <c r="D403" s="374"/>
      <c r="E403" s="375" t="s">
        <v>157</v>
      </c>
      <c r="F403" s="376">
        <f>SUM(F404:F408)</f>
        <v>0</v>
      </c>
      <c r="G403" s="377">
        <f>SUM(G404:G408)</f>
        <v>0</v>
      </c>
      <c r="H403" s="370"/>
    </row>
    <row r="404" spans="1:8" hidden="1" outlineLevel="3" x14ac:dyDescent="0.25">
      <c r="A404" s="360" t="s">
        <v>158</v>
      </c>
      <c r="B404" s="360"/>
      <c r="C404" s="360"/>
      <c r="D404" s="360"/>
      <c r="E404" s="361"/>
      <c r="F404" s="362"/>
      <c r="G404" s="363"/>
      <c r="H404" s="364"/>
    </row>
    <row r="405" spans="1:8" hidden="1" outlineLevel="3" x14ac:dyDescent="0.25">
      <c r="A405" s="360" t="s">
        <v>158</v>
      </c>
      <c r="B405" s="360"/>
      <c r="C405" s="360"/>
      <c r="D405" s="360"/>
      <c r="E405" s="361"/>
      <c r="F405" s="362"/>
      <c r="G405" s="363"/>
      <c r="H405" s="364"/>
    </row>
    <row r="406" spans="1:8" hidden="1" outlineLevel="3" x14ac:dyDescent="0.25">
      <c r="A406" s="360" t="s">
        <v>158</v>
      </c>
      <c r="B406" s="360"/>
      <c r="C406" s="360"/>
      <c r="D406" s="360"/>
      <c r="E406" s="361"/>
      <c r="F406" s="362"/>
      <c r="G406" s="363"/>
      <c r="H406" s="364"/>
    </row>
    <row r="407" spans="1:8" hidden="1" outlineLevel="3" x14ac:dyDescent="0.25">
      <c r="A407" s="360" t="s">
        <v>158</v>
      </c>
      <c r="B407" s="360"/>
      <c r="C407" s="360"/>
      <c r="D407" s="360"/>
      <c r="E407" s="361"/>
      <c r="F407" s="362"/>
      <c r="G407" s="363"/>
      <c r="H407" s="364"/>
    </row>
    <row r="408" spans="1:8" hidden="1" outlineLevel="3" x14ac:dyDescent="0.25">
      <c r="A408" s="360" t="s">
        <v>158</v>
      </c>
      <c r="B408" s="360"/>
      <c r="C408" s="360"/>
      <c r="D408" s="360"/>
      <c r="E408" s="361"/>
      <c r="F408" s="362"/>
      <c r="G408" s="363"/>
      <c r="H408" s="364"/>
    </row>
    <row r="409" spans="1:8" hidden="1" outlineLevel="2" collapsed="1" x14ac:dyDescent="0.25">
      <c r="A409" s="374" t="s">
        <v>160</v>
      </c>
      <c r="B409" s="374"/>
      <c r="C409" s="374"/>
      <c r="D409" s="374"/>
      <c r="E409" s="375" t="s">
        <v>159</v>
      </c>
      <c r="F409" s="376">
        <f>SUM(F410:F414)</f>
        <v>0</v>
      </c>
      <c r="G409" s="377">
        <f>SUM(G410:G414)</f>
        <v>0</v>
      </c>
      <c r="H409" s="370"/>
    </row>
    <row r="410" spans="1:8" hidden="1" outlineLevel="3" x14ac:dyDescent="0.25">
      <c r="A410" s="360" t="s">
        <v>160</v>
      </c>
      <c r="B410" s="360"/>
      <c r="C410" s="360"/>
      <c r="D410" s="360"/>
      <c r="E410" s="361"/>
      <c r="F410" s="362"/>
      <c r="G410" s="363"/>
      <c r="H410" s="364"/>
    </row>
    <row r="411" spans="1:8" hidden="1" outlineLevel="3" x14ac:dyDescent="0.25">
      <c r="A411" s="360" t="s">
        <v>160</v>
      </c>
      <c r="B411" s="360"/>
      <c r="C411" s="360"/>
      <c r="D411" s="360"/>
      <c r="E411" s="361"/>
      <c r="F411" s="362"/>
      <c r="G411" s="363"/>
      <c r="H411" s="364"/>
    </row>
    <row r="412" spans="1:8" hidden="1" outlineLevel="3" x14ac:dyDescent="0.25">
      <c r="A412" s="360" t="s">
        <v>160</v>
      </c>
      <c r="B412" s="360"/>
      <c r="C412" s="360"/>
      <c r="D412" s="360"/>
      <c r="E412" s="361"/>
      <c r="F412" s="362"/>
      <c r="G412" s="363"/>
      <c r="H412" s="364"/>
    </row>
    <row r="413" spans="1:8" hidden="1" outlineLevel="3" x14ac:dyDescent="0.25">
      <c r="A413" s="360" t="s">
        <v>160</v>
      </c>
      <c r="B413" s="360"/>
      <c r="C413" s="360"/>
      <c r="D413" s="360"/>
      <c r="E413" s="361"/>
      <c r="F413" s="362"/>
      <c r="G413" s="363"/>
      <c r="H413" s="364"/>
    </row>
    <row r="414" spans="1:8" hidden="1" outlineLevel="3" x14ac:dyDescent="0.25">
      <c r="A414" s="360" t="s">
        <v>160</v>
      </c>
      <c r="B414" s="360"/>
      <c r="C414" s="360"/>
      <c r="D414" s="360"/>
      <c r="E414" s="361"/>
      <c r="F414" s="362"/>
      <c r="G414" s="363"/>
      <c r="H414" s="364"/>
    </row>
    <row r="415" spans="1:8" hidden="1" outlineLevel="2" collapsed="1" x14ac:dyDescent="0.25">
      <c r="A415" s="374" t="s">
        <v>182</v>
      </c>
      <c r="B415" s="374"/>
      <c r="C415" s="374"/>
      <c r="D415" s="374"/>
      <c r="E415" s="375" t="s">
        <v>183</v>
      </c>
      <c r="F415" s="376">
        <f>SUM(F416:F420)</f>
        <v>0</v>
      </c>
      <c r="G415" s="377">
        <f>SUM(G416:G420)</f>
        <v>0</v>
      </c>
      <c r="H415" s="370"/>
    </row>
    <row r="416" spans="1:8" hidden="1" outlineLevel="3" x14ac:dyDescent="0.25">
      <c r="A416" s="360" t="s">
        <v>182</v>
      </c>
      <c r="B416" s="360"/>
      <c r="C416" s="360"/>
      <c r="D416" s="360"/>
      <c r="E416" s="361"/>
      <c r="F416" s="362"/>
      <c r="G416" s="363"/>
      <c r="H416" s="364"/>
    </row>
    <row r="417" spans="1:8" hidden="1" outlineLevel="3" x14ac:dyDescent="0.25">
      <c r="A417" s="360" t="s">
        <v>182</v>
      </c>
      <c r="B417" s="360"/>
      <c r="C417" s="360"/>
      <c r="D417" s="360"/>
      <c r="E417" s="361"/>
      <c r="F417" s="362"/>
      <c r="G417" s="363"/>
      <c r="H417" s="364"/>
    </row>
    <row r="418" spans="1:8" hidden="1" outlineLevel="3" x14ac:dyDescent="0.25">
      <c r="A418" s="360" t="s">
        <v>182</v>
      </c>
      <c r="B418" s="360"/>
      <c r="C418" s="360"/>
      <c r="D418" s="360"/>
      <c r="E418" s="361"/>
      <c r="F418" s="362"/>
      <c r="G418" s="363"/>
      <c r="H418" s="364"/>
    </row>
    <row r="419" spans="1:8" hidden="1" outlineLevel="3" x14ac:dyDescent="0.25">
      <c r="A419" s="360" t="s">
        <v>182</v>
      </c>
      <c r="B419" s="360"/>
      <c r="C419" s="360"/>
      <c r="D419" s="360"/>
      <c r="E419" s="361"/>
      <c r="F419" s="362"/>
      <c r="G419" s="363"/>
      <c r="H419" s="364"/>
    </row>
    <row r="420" spans="1:8" hidden="1" outlineLevel="3" x14ac:dyDescent="0.25">
      <c r="A420" s="360" t="s">
        <v>182</v>
      </c>
      <c r="B420" s="360"/>
      <c r="C420" s="360"/>
      <c r="D420" s="360"/>
      <c r="E420" s="361"/>
      <c r="F420" s="362"/>
      <c r="G420" s="363"/>
      <c r="H420" s="364"/>
    </row>
    <row r="421" spans="1:8" hidden="1" outlineLevel="2" collapsed="1" x14ac:dyDescent="0.25">
      <c r="A421" s="374" t="s">
        <v>184</v>
      </c>
      <c r="B421" s="374"/>
      <c r="C421" s="374"/>
      <c r="D421" s="374"/>
      <c r="E421" s="375" t="s">
        <v>185</v>
      </c>
      <c r="F421" s="376">
        <f>SUM(F422:F426)</f>
        <v>0</v>
      </c>
      <c r="G421" s="377">
        <f>SUM(G422:G426)</f>
        <v>0</v>
      </c>
      <c r="H421" s="370"/>
    </row>
    <row r="422" spans="1:8" hidden="1" outlineLevel="3" x14ac:dyDescent="0.25">
      <c r="A422" s="360" t="s">
        <v>184</v>
      </c>
      <c r="B422" s="360"/>
      <c r="C422" s="360"/>
      <c r="D422" s="360"/>
      <c r="E422" s="361"/>
      <c r="F422" s="362"/>
      <c r="G422" s="363"/>
      <c r="H422" s="364"/>
    </row>
    <row r="423" spans="1:8" hidden="1" outlineLevel="3" x14ac:dyDescent="0.25">
      <c r="A423" s="360" t="s">
        <v>184</v>
      </c>
      <c r="B423" s="360"/>
      <c r="C423" s="360"/>
      <c r="D423" s="360"/>
      <c r="E423" s="361"/>
      <c r="F423" s="362"/>
      <c r="G423" s="363"/>
      <c r="H423" s="364"/>
    </row>
    <row r="424" spans="1:8" hidden="1" outlineLevel="3" x14ac:dyDescent="0.25">
      <c r="A424" s="360" t="s">
        <v>184</v>
      </c>
      <c r="B424" s="360"/>
      <c r="C424" s="360"/>
      <c r="D424" s="360"/>
      <c r="E424" s="361"/>
      <c r="F424" s="362"/>
      <c r="G424" s="363"/>
      <c r="H424" s="364"/>
    </row>
    <row r="425" spans="1:8" hidden="1" outlineLevel="3" x14ac:dyDescent="0.25">
      <c r="A425" s="360" t="s">
        <v>184</v>
      </c>
      <c r="B425" s="360"/>
      <c r="C425" s="360"/>
      <c r="D425" s="360"/>
      <c r="E425" s="361"/>
      <c r="F425" s="362"/>
      <c r="G425" s="363"/>
      <c r="H425" s="364"/>
    </row>
    <row r="426" spans="1:8" hidden="1" outlineLevel="3" x14ac:dyDescent="0.25">
      <c r="A426" s="360" t="s">
        <v>184</v>
      </c>
      <c r="B426" s="360"/>
      <c r="C426" s="360"/>
      <c r="D426" s="360"/>
      <c r="E426" s="361"/>
      <c r="F426" s="362"/>
      <c r="G426" s="363"/>
      <c r="H426" s="364"/>
    </row>
    <row r="427" spans="1:8" hidden="1" outlineLevel="1" collapsed="1" x14ac:dyDescent="0.25">
      <c r="A427" s="371" t="s">
        <v>81</v>
      </c>
      <c r="B427" s="371"/>
      <c r="C427" s="371"/>
      <c r="D427" s="371"/>
      <c r="E427" s="372" t="s">
        <v>841</v>
      </c>
      <c r="F427" s="373">
        <f>F428+F434</f>
        <v>0</v>
      </c>
      <c r="G427" s="378">
        <f>G428+G434</f>
        <v>0</v>
      </c>
      <c r="H427" s="359"/>
    </row>
    <row r="428" spans="1:8" hidden="1" outlineLevel="2" collapsed="1" x14ac:dyDescent="0.25">
      <c r="A428" s="374" t="s">
        <v>186</v>
      </c>
      <c r="B428" s="374"/>
      <c r="C428" s="374"/>
      <c r="D428" s="374"/>
      <c r="E428" s="375" t="s">
        <v>157</v>
      </c>
      <c r="F428" s="376">
        <f>SUM(F429:F433)</f>
        <v>0</v>
      </c>
      <c r="G428" s="377">
        <f>SUM(G429:G433)</f>
        <v>0</v>
      </c>
      <c r="H428" s="370"/>
    </row>
    <row r="429" spans="1:8" hidden="1" outlineLevel="3" x14ac:dyDescent="0.25">
      <c r="A429" s="360" t="s">
        <v>186</v>
      </c>
      <c r="B429" s="360"/>
      <c r="C429" s="360"/>
      <c r="D429" s="360"/>
      <c r="E429" s="361"/>
      <c r="F429" s="362"/>
      <c r="G429" s="363"/>
      <c r="H429" s="364"/>
    </row>
    <row r="430" spans="1:8" hidden="1" outlineLevel="3" x14ac:dyDescent="0.25">
      <c r="A430" s="360" t="s">
        <v>186</v>
      </c>
      <c r="B430" s="360"/>
      <c r="C430" s="360"/>
      <c r="D430" s="360"/>
      <c r="E430" s="361"/>
      <c r="F430" s="362"/>
      <c r="G430" s="363"/>
      <c r="H430" s="364"/>
    </row>
    <row r="431" spans="1:8" hidden="1" outlineLevel="3" x14ac:dyDescent="0.25">
      <c r="A431" s="360" t="s">
        <v>186</v>
      </c>
      <c r="B431" s="360"/>
      <c r="C431" s="360"/>
      <c r="D431" s="360"/>
      <c r="E431" s="361"/>
      <c r="F431" s="362"/>
      <c r="G431" s="363"/>
      <c r="H431" s="364"/>
    </row>
    <row r="432" spans="1:8" hidden="1" outlineLevel="3" x14ac:dyDescent="0.25">
      <c r="A432" s="360" t="s">
        <v>186</v>
      </c>
      <c r="B432" s="360"/>
      <c r="C432" s="360"/>
      <c r="D432" s="360"/>
      <c r="E432" s="361"/>
      <c r="F432" s="362"/>
      <c r="G432" s="363"/>
      <c r="H432" s="364"/>
    </row>
    <row r="433" spans="1:8" hidden="1" outlineLevel="3" x14ac:dyDescent="0.25">
      <c r="A433" s="360" t="s">
        <v>186</v>
      </c>
      <c r="B433" s="360"/>
      <c r="C433" s="360"/>
      <c r="D433" s="360"/>
      <c r="E433" s="361"/>
      <c r="F433" s="362"/>
      <c r="G433" s="363"/>
      <c r="H433" s="364"/>
    </row>
    <row r="434" spans="1:8" hidden="1" outlineLevel="2" collapsed="1" x14ac:dyDescent="0.25">
      <c r="A434" s="374" t="s">
        <v>187</v>
      </c>
      <c r="B434" s="374"/>
      <c r="C434" s="374"/>
      <c r="D434" s="374"/>
      <c r="E434" s="375" t="s">
        <v>185</v>
      </c>
      <c r="F434" s="376">
        <f>SUM(F435:F439)</f>
        <v>0</v>
      </c>
      <c r="G434" s="377">
        <f>SUM(G435:G439)</f>
        <v>0</v>
      </c>
      <c r="H434" s="370"/>
    </row>
    <row r="435" spans="1:8" hidden="1" outlineLevel="3" x14ac:dyDescent="0.25">
      <c r="A435" s="360" t="s">
        <v>187</v>
      </c>
      <c r="B435" s="360"/>
      <c r="C435" s="360"/>
      <c r="D435" s="360"/>
      <c r="E435" s="361"/>
      <c r="F435" s="362"/>
      <c r="G435" s="363"/>
      <c r="H435" s="364"/>
    </row>
    <row r="436" spans="1:8" hidden="1" outlineLevel="3" x14ac:dyDescent="0.25">
      <c r="A436" s="360" t="s">
        <v>187</v>
      </c>
      <c r="B436" s="360"/>
      <c r="C436" s="360"/>
      <c r="D436" s="360"/>
      <c r="E436" s="361"/>
      <c r="F436" s="362"/>
      <c r="G436" s="363"/>
      <c r="H436" s="364"/>
    </row>
    <row r="437" spans="1:8" hidden="1" outlineLevel="3" x14ac:dyDescent="0.25">
      <c r="A437" s="360" t="s">
        <v>187</v>
      </c>
      <c r="B437" s="360"/>
      <c r="C437" s="360"/>
      <c r="D437" s="360"/>
      <c r="E437" s="361"/>
      <c r="F437" s="362"/>
      <c r="G437" s="363"/>
      <c r="H437" s="364"/>
    </row>
    <row r="438" spans="1:8" hidden="1" outlineLevel="3" x14ac:dyDescent="0.25">
      <c r="A438" s="360" t="s">
        <v>187</v>
      </c>
      <c r="B438" s="360"/>
      <c r="C438" s="360"/>
      <c r="D438" s="360"/>
      <c r="E438" s="361"/>
      <c r="F438" s="362"/>
      <c r="G438" s="363"/>
      <c r="H438" s="364"/>
    </row>
    <row r="439" spans="1:8" hidden="1" outlineLevel="3" x14ac:dyDescent="0.25">
      <c r="A439" s="360" t="s">
        <v>187</v>
      </c>
      <c r="B439" s="360"/>
      <c r="C439" s="360"/>
      <c r="D439" s="360"/>
      <c r="E439" s="361"/>
      <c r="F439" s="362"/>
      <c r="G439" s="363"/>
      <c r="H439" s="364"/>
    </row>
    <row r="440" spans="1:8" hidden="1" outlineLevel="1" collapsed="1" x14ac:dyDescent="0.25">
      <c r="A440" s="371" t="s">
        <v>2</v>
      </c>
      <c r="B440" s="371"/>
      <c r="C440" s="371"/>
      <c r="D440" s="371"/>
      <c r="E440" s="372" t="s">
        <v>70</v>
      </c>
      <c r="F440" s="373">
        <f>F441+F447</f>
        <v>0</v>
      </c>
      <c r="G440" s="378">
        <f>G441+G447</f>
        <v>0</v>
      </c>
      <c r="H440" s="359"/>
    </row>
    <row r="441" spans="1:8" hidden="1" outlineLevel="2" collapsed="1" x14ac:dyDescent="0.25">
      <c r="A441" s="374" t="s">
        <v>188</v>
      </c>
      <c r="B441" s="374"/>
      <c r="C441" s="374"/>
      <c r="D441" s="374"/>
      <c r="E441" s="375" t="s">
        <v>157</v>
      </c>
      <c r="F441" s="376">
        <f>SUM(F442:F446)</f>
        <v>0</v>
      </c>
      <c r="G441" s="377">
        <f>SUM(G442:G446)</f>
        <v>0</v>
      </c>
      <c r="H441" s="370"/>
    </row>
    <row r="442" spans="1:8" hidden="1" outlineLevel="3" x14ac:dyDescent="0.25">
      <c r="A442" s="360" t="s">
        <v>186</v>
      </c>
      <c r="B442" s="360"/>
      <c r="C442" s="360"/>
      <c r="D442" s="360"/>
      <c r="E442" s="361"/>
      <c r="F442" s="362"/>
      <c r="G442" s="363"/>
      <c r="H442" s="364"/>
    </row>
    <row r="443" spans="1:8" hidden="1" outlineLevel="3" x14ac:dyDescent="0.25">
      <c r="A443" s="360" t="s">
        <v>186</v>
      </c>
      <c r="B443" s="360"/>
      <c r="C443" s="360"/>
      <c r="D443" s="360"/>
      <c r="E443" s="361"/>
      <c r="F443" s="362"/>
      <c r="G443" s="363"/>
      <c r="H443" s="364"/>
    </row>
    <row r="444" spans="1:8" hidden="1" outlineLevel="3" x14ac:dyDescent="0.25">
      <c r="A444" s="360" t="s">
        <v>186</v>
      </c>
      <c r="B444" s="360"/>
      <c r="C444" s="360"/>
      <c r="D444" s="360"/>
      <c r="E444" s="361"/>
      <c r="F444" s="362"/>
      <c r="G444" s="363"/>
      <c r="H444" s="364"/>
    </row>
    <row r="445" spans="1:8" hidden="1" outlineLevel="3" x14ac:dyDescent="0.25">
      <c r="A445" s="360" t="s">
        <v>186</v>
      </c>
      <c r="B445" s="360"/>
      <c r="C445" s="360"/>
      <c r="D445" s="360"/>
      <c r="E445" s="361"/>
      <c r="F445" s="362"/>
      <c r="G445" s="363"/>
      <c r="H445" s="364"/>
    </row>
    <row r="446" spans="1:8" hidden="1" outlineLevel="3" x14ac:dyDescent="0.25">
      <c r="A446" s="360" t="s">
        <v>186</v>
      </c>
      <c r="B446" s="360"/>
      <c r="C446" s="360"/>
      <c r="D446" s="360"/>
      <c r="E446" s="361"/>
      <c r="F446" s="362"/>
      <c r="G446" s="363"/>
      <c r="H446" s="364"/>
    </row>
    <row r="447" spans="1:8" hidden="1" outlineLevel="2" x14ac:dyDescent="0.25">
      <c r="A447" s="374" t="s">
        <v>189</v>
      </c>
      <c r="B447" s="374"/>
      <c r="C447" s="374"/>
      <c r="D447" s="374"/>
      <c r="E447" s="375" t="s">
        <v>185</v>
      </c>
      <c r="F447" s="376">
        <f>SUM(F448:F452)</f>
        <v>0</v>
      </c>
      <c r="G447" s="377">
        <f>SUM(G448:G452)</f>
        <v>0</v>
      </c>
      <c r="H447" s="370"/>
    </row>
    <row r="448" spans="1:8" hidden="1" outlineLevel="3" x14ac:dyDescent="0.25">
      <c r="A448" s="360" t="s">
        <v>187</v>
      </c>
      <c r="B448" s="360"/>
      <c r="C448" s="360"/>
      <c r="D448" s="360"/>
      <c r="E448" s="361"/>
      <c r="F448" s="362"/>
      <c r="G448" s="363"/>
      <c r="H448" s="364"/>
    </row>
    <row r="449" spans="1:8" hidden="1" outlineLevel="3" x14ac:dyDescent="0.25">
      <c r="A449" s="360" t="s">
        <v>187</v>
      </c>
      <c r="B449" s="360"/>
      <c r="C449" s="360"/>
      <c r="D449" s="360"/>
      <c r="E449" s="361"/>
      <c r="F449" s="362"/>
      <c r="G449" s="363"/>
      <c r="H449" s="364"/>
    </row>
    <row r="450" spans="1:8" hidden="1" outlineLevel="3" x14ac:dyDescent="0.25">
      <c r="A450" s="360" t="s">
        <v>187</v>
      </c>
      <c r="B450" s="360"/>
      <c r="C450" s="360"/>
      <c r="D450" s="360"/>
      <c r="E450" s="361"/>
      <c r="F450" s="362"/>
      <c r="G450" s="363"/>
      <c r="H450" s="364"/>
    </row>
    <row r="451" spans="1:8" hidden="1" outlineLevel="3" x14ac:dyDescent="0.25">
      <c r="A451" s="360" t="s">
        <v>187</v>
      </c>
      <c r="B451" s="360"/>
      <c r="C451" s="360"/>
      <c r="D451" s="360"/>
      <c r="E451" s="361"/>
      <c r="F451" s="362"/>
      <c r="G451" s="363"/>
      <c r="H451" s="364"/>
    </row>
    <row r="452" spans="1:8" hidden="1" outlineLevel="3" x14ac:dyDescent="0.25">
      <c r="A452" s="360" t="s">
        <v>187</v>
      </c>
      <c r="B452" s="360"/>
      <c r="C452" s="360"/>
      <c r="D452" s="360"/>
      <c r="E452" s="361"/>
      <c r="F452" s="362"/>
      <c r="G452" s="363"/>
      <c r="H452" s="364"/>
    </row>
    <row r="453" spans="1:8" hidden="1" outlineLevel="1" collapsed="1" x14ac:dyDescent="0.25">
      <c r="A453" s="371" t="s">
        <v>84</v>
      </c>
      <c r="B453" s="371"/>
      <c r="C453" s="371"/>
      <c r="D453" s="371"/>
      <c r="E453" s="372" t="s">
        <v>85</v>
      </c>
      <c r="F453" s="373">
        <f>F454+F460</f>
        <v>0</v>
      </c>
      <c r="G453" s="373">
        <f>G454+G460</f>
        <v>0</v>
      </c>
      <c r="H453" s="359"/>
    </row>
    <row r="454" spans="1:8" hidden="1" outlineLevel="2" collapsed="1" x14ac:dyDescent="0.25">
      <c r="A454" s="374" t="s">
        <v>834</v>
      </c>
      <c r="B454" s="374"/>
      <c r="C454" s="374"/>
      <c r="D454" s="374"/>
      <c r="E454" s="375" t="s">
        <v>835</v>
      </c>
      <c r="F454" s="376">
        <f>SUM(F455:F459)</f>
        <v>0</v>
      </c>
      <c r="G454" s="377">
        <f>SUM(G455:G459)</f>
        <v>0</v>
      </c>
      <c r="H454" s="370"/>
    </row>
    <row r="455" spans="1:8" hidden="1" outlineLevel="3" x14ac:dyDescent="0.25">
      <c r="A455" s="360" t="s">
        <v>187</v>
      </c>
      <c r="B455" s="360"/>
      <c r="C455" s="360"/>
      <c r="D455" s="360"/>
      <c r="E455" s="361"/>
      <c r="F455" s="362"/>
      <c r="G455" s="363"/>
      <c r="H455" s="364"/>
    </row>
    <row r="456" spans="1:8" hidden="1" outlineLevel="3" x14ac:dyDescent="0.25">
      <c r="A456" s="360" t="s">
        <v>187</v>
      </c>
      <c r="B456" s="360"/>
      <c r="C456" s="360"/>
      <c r="D456" s="360"/>
      <c r="E456" s="361"/>
      <c r="F456" s="362"/>
      <c r="G456" s="363"/>
      <c r="H456" s="364"/>
    </row>
    <row r="457" spans="1:8" hidden="1" outlineLevel="3" x14ac:dyDescent="0.25">
      <c r="A457" s="360" t="s">
        <v>187</v>
      </c>
      <c r="B457" s="360"/>
      <c r="C457" s="360"/>
      <c r="D457" s="360"/>
      <c r="E457" s="361"/>
      <c r="F457" s="362"/>
      <c r="G457" s="363"/>
      <c r="H457" s="364"/>
    </row>
    <row r="458" spans="1:8" hidden="1" outlineLevel="3" x14ac:dyDescent="0.25">
      <c r="A458" s="360" t="s">
        <v>187</v>
      </c>
      <c r="B458" s="360"/>
      <c r="C458" s="360"/>
      <c r="D458" s="360"/>
      <c r="E458" s="361"/>
      <c r="F458" s="362"/>
      <c r="G458" s="363"/>
      <c r="H458" s="364"/>
    </row>
    <row r="459" spans="1:8" hidden="1" outlineLevel="3" x14ac:dyDescent="0.25">
      <c r="A459" s="360" t="s">
        <v>187</v>
      </c>
      <c r="B459" s="360"/>
      <c r="C459" s="360"/>
      <c r="D459" s="360"/>
      <c r="E459" s="361"/>
      <c r="F459" s="362"/>
      <c r="G459" s="363"/>
      <c r="H459" s="364"/>
    </row>
    <row r="460" spans="1:8" hidden="1" outlineLevel="2" x14ac:dyDescent="0.25">
      <c r="A460" s="374" t="s">
        <v>836</v>
      </c>
      <c r="B460" s="374"/>
      <c r="C460" s="374"/>
      <c r="D460" s="374"/>
      <c r="E460" s="375" t="s">
        <v>837</v>
      </c>
      <c r="F460" s="376">
        <f>SUM(F461:F465)</f>
        <v>0</v>
      </c>
      <c r="G460" s="377">
        <f>SUM(G461:G465)</f>
        <v>0</v>
      </c>
      <c r="H460" s="370"/>
    </row>
    <row r="461" spans="1:8" hidden="1" outlineLevel="3" x14ac:dyDescent="0.25">
      <c r="A461" s="360" t="s">
        <v>838</v>
      </c>
      <c r="B461" s="360"/>
      <c r="C461" s="360"/>
      <c r="D461" s="360"/>
      <c r="E461" s="361"/>
      <c r="F461" s="362"/>
      <c r="G461" s="363"/>
      <c r="H461" s="364"/>
    </row>
    <row r="462" spans="1:8" hidden="1" outlineLevel="3" x14ac:dyDescent="0.25">
      <c r="A462" s="360" t="s">
        <v>838</v>
      </c>
      <c r="B462" s="360"/>
      <c r="C462" s="360"/>
      <c r="D462" s="360"/>
      <c r="E462" s="361"/>
      <c r="F462" s="362"/>
      <c r="G462" s="363"/>
      <c r="H462" s="364"/>
    </row>
    <row r="463" spans="1:8" hidden="1" outlineLevel="3" x14ac:dyDescent="0.25">
      <c r="A463" s="360" t="s">
        <v>838</v>
      </c>
      <c r="B463" s="360"/>
      <c r="C463" s="360"/>
      <c r="D463" s="360"/>
      <c r="E463" s="361"/>
      <c r="F463" s="362"/>
      <c r="G463" s="363"/>
      <c r="H463" s="364"/>
    </row>
    <row r="464" spans="1:8" hidden="1" outlineLevel="3" x14ac:dyDescent="0.25">
      <c r="A464" s="360" t="s">
        <v>838</v>
      </c>
      <c r="B464" s="360"/>
      <c r="C464" s="360"/>
      <c r="D464" s="360"/>
      <c r="E464" s="361"/>
      <c r="F464" s="362"/>
      <c r="G464" s="363"/>
      <c r="H464" s="364"/>
    </row>
    <row r="465" spans="1:8" hidden="1" outlineLevel="3" x14ac:dyDescent="0.25">
      <c r="A465" s="360" t="s">
        <v>838</v>
      </c>
      <c r="B465" s="360"/>
      <c r="C465" s="360"/>
      <c r="D465" s="360"/>
      <c r="E465" s="361"/>
      <c r="F465" s="362"/>
      <c r="G465" s="363"/>
      <c r="H465" s="364"/>
    </row>
    <row r="466" spans="1:8" hidden="1" outlineLevel="1" collapsed="1" x14ac:dyDescent="0.25">
      <c r="A466" s="371" t="s">
        <v>4</v>
      </c>
      <c r="B466" s="371"/>
      <c r="C466" s="371"/>
      <c r="D466" s="371"/>
      <c r="E466" s="372" t="s">
        <v>842</v>
      </c>
      <c r="F466" s="373">
        <f>F473+F479+F485</f>
        <v>0</v>
      </c>
      <c r="G466" s="373">
        <f>G473+G479+G485</f>
        <v>0</v>
      </c>
      <c r="H466" s="359"/>
    </row>
    <row r="467" spans="1:8" hidden="1" outlineLevel="2" collapsed="1" x14ac:dyDescent="0.25">
      <c r="A467" s="374" t="s">
        <v>190</v>
      </c>
      <c r="B467" s="374"/>
      <c r="C467" s="374"/>
      <c r="D467" s="374"/>
      <c r="E467" s="375" t="s">
        <v>843</v>
      </c>
      <c r="F467" s="376">
        <f>SUM(F468:F472)</f>
        <v>0</v>
      </c>
      <c r="G467" s="377">
        <f>SUM(G468:G472)</f>
        <v>0</v>
      </c>
      <c r="H467" s="370"/>
    </row>
    <row r="468" spans="1:8" hidden="1" outlineLevel="3" x14ac:dyDescent="0.25">
      <c r="A468" s="360" t="s">
        <v>190</v>
      </c>
      <c r="B468" s="360"/>
      <c r="C468" s="360"/>
      <c r="D468" s="360"/>
      <c r="E468" s="361"/>
      <c r="F468" s="362"/>
      <c r="G468" s="363"/>
      <c r="H468" s="364"/>
    </row>
    <row r="469" spans="1:8" hidden="1" outlineLevel="3" x14ac:dyDescent="0.25">
      <c r="A469" s="360" t="s">
        <v>190</v>
      </c>
      <c r="B469" s="360"/>
      <c r="C469" s="360"/>
      <c r="D469" s="360"/>
      <c r="E469" s="361"/>
      <c r="F469" s="362"/>
      <c r="G469" s="363"/>
      <c r="H469" s="364"/>
    </row>
    <row r="470" spans="1:8" hidden="1" outlineLevel="3" x14ac:dyDescent="0.25">
      <c r="A470" s="360" t="s">
        <v>190</v>
      </c>
      <c r="B470" s="360"/>
      <c r="C470" s="360"/>
      <c r="D470" s="360"/>
      <c r="E470" s="361"/>
      <c r="F470" s="362"/>
      <c r="G470" s="363"/>
      <c r="H470" s="364"/>
    </row>
    <row r="471" spans="1:8" hidden="1" outlineLevel="3" x14ac:dyDescent="0.25">
      <c r="A471" s="360" t="s">
        <v>190</v>
      </c>
      <c r="B471" s="360"/>
      <c r="C471" s="360"/>
      <c r="D471" s="360"/>
      <c r="E471" s="361"/>
      <c r="F471" s="362"/>
      <c r="G471" s="363"/>
      <c r="H471" s="364"/>
    </row>
    <row r="472" spans="1:8" hidden="1" outlineLevel="3" x14ac:dyDescent="0.25">
      <c r="A472" s="360" t="s">
        <v>190</v>
      </c>
      <c r="B472" s="360"/>
      <c r="C472" s="360"/>
      <c r="D472" s="360"/>
      <c r="E472" s="361"/>
      <c r="F472" s="362"/>
      <c r="G472" s="363"/>
      <c r="H472" s="364"/>
    </row>
    <row r="473" spans="1:8" hidden="1" outlineLevel="2" collapsed="1" x14ac:dyDescent="0.25">
      <c r="A473" s="374" t="s">
        <v>191</v>
      </c>
      <c r="B473" s="374"/>
      <c r="C473" s="374"/>
      <c r="D473" s="374"/>
      <c r="E473" s="375" t="s">
        <v>844</v>
      </c>
      <c r="F473" s="376">
        <f>SUM(F474:F478)</f>
        <v>0</v>
      </c>
      <c r="G473" s="377">
        <f>SUM(G474:G478)</f>
        <v>0</v>
      </c>
      <c r="H473" s="370"/>
    </row>
    <row r="474" spans="1:8" hidden="1" outlineLevel="3" x14ac:dyDescent="0.25">
      <c r="A474" s="360" t="s">
        <v>191</v>
      </c>
      <c r="B474" s="360"/>
      <c r="C474" s="360"/>
      <c r="D474" s="360"/>
      <c r="E474" s="361"/>
      <c r="F474" s="362"/>
      <c r="G474" s="363"/>
      <c r="H474" s="364"/>
    </row>
    <row r="475" spans="1:8" hidden="1" outlineLevel="3" x14ac:dyDescent="0.25">
      <c r="A475" s="360" t="s">
        <v>191</v>
      </c>
      <c r="B475" s="360"/>
      <c r="C475" s="360"/>
      <c r="D475" s="360"/>
      <c r="E475" s="361"/>
      <c r="F475" s="362"/>
      <c r="G475" s="363"/>
      <c r="H475" s="364"/>
    </row>
    <row r="476" spans="1:8" hidden="1" outlineLevel="3" x14ac:dyDescent="0.25">
      <c r="A476" s="360" t="s">
        <v>191</v>
      </c>
      <c r="B476" s="360"/>
      <c r="C476" s="360"/>
      <c r="D476" s="360"/>
      <c r="E476" s="361"/>
      <c r="F476" s="362"/>
      <c r="G476" s="363"/>
      <c r="H476" s="364"/>
    </row>
    <row r="477" spans="1:8" hidden="1" outlineLevel="3" x14ac:dyDescent="0.25">
      <c r="A477" s="360" t="s">
        <v>191</v>
      </c>
      <c r="B477" s="360"/>
      <c r="C477" s="360"/>
      <c r="D477" s="360"/>
      <c r="E477" s="361"/>
      <c r="F477" s="362"/>
      <c r="G477" s="363"/>
      <c r="H477" s="364"/>
    </row>
    <row r="478" spans="1:8" hidden="1" outlineLevel="3" x14ac:dyDescent="0.25">
      <c r="A478" s="360" t="s">
        <v>191</v>
      </c>
      <c r="B478" s="360"/>
      <c r="C478" s="360"/>
      <c r="D478" s="360"/>
      <c r="E478" s="361"/>
      <c r="F478" s="362"/>
      <c r="G478" s="363"/>
      <c r="H478" s="364"/>
    </row>
    <row r="479" spans="1:8" hidden="1" outlineLevel="2" collapsed="1" x14ac:dyDescent="0.25">
      <c r="A479" s="374" t="s">
        <v>845</v>
      </c>
      <c r="B479" s="374"/>
      <c r="C479" s="374"/>
      <c r="D479" s="374"/>
      <c r="E479" s="375" t="s">
        <v>846</v>
      </c>
      <c r="F479" s="376">
        <f>SUM(F480:F484)</f>
        <v>0</v>
      </c>
      <c r="G479" s="377">
        <f>SUM(G480:G484)</f>
        <v>0</v>
      </c>
      <c r="H479" s="370"/>
    </row>
    <row r="480" spans="1:8" hidden="1" outlineLevel="3" x14ac:dyDescent="0.25">
      <c r="A480" s="360" t="s">
        <v>845</v>
      </c>
      <c r="B480" s="360"/>
      <c r="C480" s="360"/>
      <c r="D480" s="360"/>
      <c r="E480" s="361"/>
      <c r="F480" s="362"/>
      <c r="G480" s="363"/>
      <c r="H480" s="364"/>
    </row>
    <row r="481" spans="1:8" hidden="1" outlineLevel="3" x14ac:dyDescent="0.25">
      <c r="A481" s="360" t="s">
        <v>845</v>
      </c>
      <c r="B481" s="360"/>
      <c r="C481" s="360"/>
      <c r="D481" s="360"/>
      <c r="E481" s="361"/>
      <c r="F481" s="362"/>
      <c r="G481" s="363"/>
      <c r="H481" s="364"/>
    </row>
    <row r="482" spans="1:8" hidden="1" outlineLevel="3" x14ac:dyDescent="0.25">
      <c r="A482" s="360" t="s">
        <v>845</v>
      </c>
      <c r="B482" s="360"/>
      <c r="C482" s="360"/>
      <c r="D482" s="360"/>
      <c r="E482" s="361"/>
      <c r="F482" s="362"/>
      <c r="G482" s="363"/>
      <c r="H482" s="364"/>
    </row>
    <row r="483" spans="1:8" hidden="1" outlineLevel="3" x14ac:dyDescent="0.25">
      <c r="A483" s="360" t="s">
        <v>845</v>
      </c>
      <c r="B483" s="360"/>
      <c r="C483" s="360"/>
      <c r="D483" s="360"/>
      <c r="E483" s="361"/>
      <c r="F483" s="362"/>
      <c r="G483" s="363"/>
      <c r="H483" s="364"/>
    </row>
    <row r="484" spans="1:8" hidden="1" outlineLevel="3" x14ac:dyDescent="0.25">
      <c r="A484" s="360" t="s">
        <v>845</v>
      </c>
      <c r="B484" s="360"/>
      <c r="C484" s="360"/>
      <c r="D484" s="360"/>
      <c r="E484" s="361"/>
      <c r="F484" s="362"/>
      <c r="G484" s="363"/>
      <c r="H484" s="364"/>
    </row>
    <row r="485" spans="1:8" hidden="1" outlineLevel="2" x14ac:dyDescent="0.25">
      <c r="A485" s="374" t="s">
        <v>847</v>
      </c>
      <c r="B485" s="374"/>
      <c r="C485" s="374"/>
      <c r="D485" s="374"/>
      <c r="E485" s="375" t="s">
        <v>848</v>
      </c>
      <c r="F485" s="376">
        <f>SUM(F486:F490)</f>
        <v>0</v>
      </c>
      <c r="G485" s="377">
        <f>SUM(G486:G490)</f>
        <v>0</v>
      </c>
      <c r="H485" s="370"/>
    </row>
    <row r="486" spans="1:8" hidden="1" outlineLevel="3" x14ac:dyDescent="0.25">
      <c r="A486" s="360" t="s">
        <v>845</v>
      </c>
      <c r="B486" s="360"/>
      <c r="C486" s="360"/>
      <c r="D486" s="360"/>
      <c r="E486" s="361"/>
      <c r="F486" s="362"/>
      <c r="G486" s="363"/>
      <c r="H486" s="364"/>
    </row>
    <row r="487" spans="1:8" hidden="1" outlineLevel="3" x14ac:dyDescent="0.25">
      <c r="A487" s="360" t="s">
        <v>845</v>
      </c>
      <c r="B487" s="360"/>
      <c r="C487" s="360"/>
      <c r="D487" s="360"/>
      <c r="E487" s="361"/>
      <c r="F487" s="362"/>
      <c r="G487" s="363"/>
      <c r="H487" s="364"/>
    </row>
    <row r="488" spans="1:8" hidden="1" outlineLevel="3" x14ac:dyDescent="0.25">
      <c r="A488" s="360" t="s">
        <v>845</v>
      </c>
      <c r="B488" s="360"/>
      <c r="C488" s="360"/>
      <c r="D488" s="360"/>
      <c r="E488" s="361"/>
      <c r="F488" s="362"/>
      <c r="G488" s="363"/>
      <c r="H488" s="364"/>
    </row>
    <row r="489" spans="1:8" hidden="1" outlineLevel="3" x14ac:dyDescent="0.25">
      <c r="A489" s="360" t="s">
        <v>845</v>
      </c>
      <c r="B489" s="360"/>
      <c r="C489" s="360"/>
      <c r="D489" s="360"/>
      <c r="E489" s="361"/>
      <c r="F489" s="362"/>
      <c r="G489" s="363"/>
      <c r="H489" s="364"/>
    </row>
    <row r="490" spans="1:8" hidden="1" outlineLevel="3" x14ac:dyDescent="0.25">
      <c r="A490" s="360" t="s">
        <v>845</v>
      </c>
      <c r="B490" s="360"/>
      <c r="C490" s="360"/>
      <c r="D490" s="360"/>
      <c r="E490" s="361"/>
      <c r="F490" s="362"/>
      <c r="G490" s="363"/>
      <c r="H490" s="364"/>
    </row>
    <row r="491" spans="1:8" hidden="1" outlineLevel="1" collapsed="1" x14ac:dyDescent="0.25">
      <c r="A491" s="371" t="s">
        <v>86</v>
      </c>
      <c r="B491" s="371"/>
      <c r="C491" s="371"/>
      <c r="D491" s="371"/>
      <c r="E491" s="372" t="s">
        <v>828</v>
      </c>
      <c r="F491" s="373">
        <f>F492+F498</f>
        <v>0</v>
      </c>
      <c r="G491" s="373">
        <f>G492+G498</f>
        <v>0</v>
      </c>
      <c r="H491" s="359"/>
    </row>
    <row r="492" spans="1:8" hidden="1" outlineLevel="2" collapsed="1" x14ac:dyDescent="0.25">
      <c r="A492" s="374" t="s">
        <v>849</v>
      </c>
      <c r="B492" s="374"/>
      <c r="C492" s="374"/>
      <c r="D492" s="374"/>
      <c r="E492" s="375" t="s">
        <v>850</v>
      </c>
      <c r="F492" s="376">
        <f>SUM(F493:F497)</f>
        <v>0</v>
      </c>
      <c r="G492" s="377">
        <f>SUM(G493:G497)</f>
        <v>0</v>
      </c>
      <c r="H492" s="370"/>
    </row>
    <row r="493" spans="1:8" hidden="1" outlineLevel="3" x14ac:dyDescent="0.25">
      <c r="A493" s="360" t="s">
        <v>849</v>
      </c>
      <c r="B493" s="360"/>
      <c r="C493" s="360"/>
      <c r="D493" s="360"/>
      <c r="E493" s="361"/>
      <c r="F493" s="362"/>
      <c r="G493" s="363"/>
      <c r="H493" s="364"/>
    </row>
    <row r="494" spans="1:8" hidden="1" outlineLevel="3" x14ac:dyDescent="0.25">
      <c r="A494" s="360" t="s">
        <v>849</v>
      </c>
      <c r="B494" s="360"/>
      <c r="C494" s="360"/>
      <c r="D494" s="360"/>
      <c r="E494" s="361"/>
      <c r="F494" s="362"/>
      <c r="G494" s="363"/>
      <c r="H494" s="364"/>
    </row>
    <row r="495" spans="1:8" hidden="1" outlineLevel="3" x14ac:dyDescent="0.25">
      <c r="A495" s="360" t="s">
        <v>849</v>
      </c>
      <c r="B495" s="360"/>
      <c r="C495" s="360"/>
      <c r="D495" s="360"/>
      <c r="E495" s="361"/>
      <c r="F495" s="362"/>
      <c r="G495" s="363"/>
      <c r="H495" s="364"/>
    </row>
    <row r="496" spans="1:8" hidden="1" outlineLevel="3" x14ac:dyDescent="0.25">
      <c r="A496" s="360" t="s">
        <v>849</v>
      </c>
      <c r="B496" s="360"/>
      <c r="C496" s="360"/>
      <c r="D496" s="360"/>
      <c r="E496" s="361"/>
      <c r="F496" s="362"/>
      <c r="G496" s="363"/>
      <c r="H496" s="364"/>
    </row>
    <row r="497" spans="1:8" hidden="1" outlineLevel="3" x14ac:dyDescent="0.25">
      <c r="A497" s="360" t="s">
        <v>849</v>
      </c>
      <c r="B497" s="360"/>
      <c r="C497" s="360"/>
      <c r="D497" s="360"/>
      <c r="E497" s="361"/>
      <c r="F497" s="362"/>
      <c r="G497" s="363"/>
      <c r="H497" s="364"/>
    </row>
    <row r="498" spans="1:8" hidden="1" outlineLevel="2" collapsed="1" x14ac:dyDescent="0.25">
      <c r="A498" s="374" t="s">
        <v>851</v>
      </c>
      <c r="B498" s="374"/>
      <c r="C498" s="374"/>
      <c r="D498" s="374"/>
      <c r="E498" s="375" t="s">
        <v>852</v>
      </c>
      <c r="F498" s="376">
        <f>SUM(F499:F503)</f>
        <v>0</v>
      </c>
      <c r="G498" s="377">
        <f>SUM(G499:G503)</f>
        <v>0</v>
      </c>
      <c r="H498" s="370"/>
    </row>
    <row r="499" spans="1:8" hidden="1" outlineLevel="3" x14ac:dyDescent="0.25">
      <c r="A499" s="360" t="s">
        <v>851</v>
      </c>
      <c r="B499" s="360"/>
      <c r="C499" s="360"/>
      <c r="D499" s="360"/>
      <c r="E499" s="361"/>
      <c r="F499" s="362"/>
      <c r="G499" s="363"/>
      <c r="H499" s="364"/>
    </row>
    <row r="500" spans="1:8" hidden="1" outlineLevel="3" x14ac:dyDescent="0.25">
      <c r="A500" s="360" t="s">
        <v>851</v>
      </c>
      <c r="B500" s="360"/>
      <c r="C500" s="360"/>
      <c r="D500" s="360"/>
      <c r="E500" s="361"/>
      <c r="F500" s="362"/>
      <c r="G500" s="363"/>
      <c r="H500" s="364"/>
    </row>
    <row r="501" spans="1:8" hidden="1" outlineLevel="3" x14ac:dyDescent="0.25">
      <c r="A501" s="360" t="s">
        <v>851</v>
      </c>
      <c r="B501" s="360"/>
      <c r="C501" s="360"/>
      <c r="D501" s="360"/>
      <c r="E501" s="361"/>
      <c r="F501" s="362"/>
      <c r="G501" s="363"/>
      <c r="H501" s="364"/>
    </row>
    <row r="502" spans="1:8" hidden="1" outlineLevel="3" x14ac:dyDescent="0.25">
      <c r="A502" s="360" t="s">
        <v>851</v>
      </c>
      <c r="B502" s="360"/>
      <c r="C502" s="360"/>
      <c r="D502" s="360"/>
      <c r="E502" s="361"/>
      <c r="F502" s="362"/>
      <c r="G502" s="363"/>
      <c r="H502" s="364"/>
    </row>
    <row r="503" spans="1:8" hidden="1" outlineLevel="3" x14ac:dyDescent="0.25">
      <c r="A503" s="360" t="s">
        <v>851</v>
      </c>
      <c r="B503" s="360"/>
      <c r="C503" s="360"/>
      <c r="D503" s="360"/>
      <c r="E503" s="361"/>
      <c r="F503" s="362"/>
      <c r="G503" s="363"/>
      <c r="H503" s="364"/>
    </row>
    <row r="504" spans="1:8" hidden="1" outlineLevel="1" collapsed="1" x14ac:dyDescent="0.25">
      <c r="A504" s="371" t="s">
        <v>5</v>
      </c>
      <c r="B504" s="371"/>
      <c r="C504" s="371"/>
      <c r="D504" s="371"/>
      <c r="E504" s="372" t="s">
        <v>71</v>
      </c>
      <c r="F504" s="373">
        <f>F505+F511+F517+F523+F529</f>
        <v>0</v>
      </c>
      <c r="G504" s="373">
        <f>G505+G511+G517+G523+G529</f>
        <v>0</v>
      </c>
      <c r="H504" s="359"/>
    </row>
    <row r="505" spans="1:8" hidden="1" outlineLevel="2" collapsed="1" x14ac:dyDescent="0.25">
      <c r="A505" s="374" t="s">
        <v>192</v>
      </c>
      <c r="B505" s="374"/>
      <c r="C505" s="374"/>
      <c r="D505" s="374"/>
      <c r="E505" s="375" t="s">
        <v>856</v>
      </c>
      <c r="F505" s="376">
        <f>SUM(F506:F510)</f>
        <v>0</v>
      </c>
      <c r="G505" s="377">
        <f>SUM(G506:G510)</f>
        <v>0</v>
      </c>
      <c r="H505" s="370"/>
    </row>
    <row r="506" spans="1:8" hidden="1" outlineLevel="3" x14ac:dyDescent="0.25">
      <c r="A506" s="360" t="s">
        <v>192</v>
      </c>
      <c r="B506" s="360"/>
      <c r="C506" s="360"/>
      <c r="D506" s="360"/>
      <c r="E506" s="361"/>
      <c r="F506" s="362"/>
      <c r="G506" s="363"/>
      <c r="H506" s="364"/>
    </row>
    <row r="507" spans="1:8" hidden="1" outlineLevel="3" x14ac:dyDescent="0.25">
      <c r="A507" s="360" t="s">
        <v>192</v>
      </c>
      <c r="B507" s="360"/>
      <c r="C507" s="360"/>
      <c r="D507" s="360"/>
      <c r="E507" s="361"/>
      <c r="F507" s="362"/>
      <c r="G507" s="363"/>
      <c r="H507" s="364"/>
    </row>
    <row r="508" spans="1:8" hidden="1" outlineLevel="3" x14ac:dyDescent="0.25">
      <c r="A508" s="360" t="s">
        <v>192</v>
      </c>
      <c r="B508" s="360"/>
      <c r="C508" s="360"/>
      <c r="D508" s="360"/>
      <c r="E508" s="361"/>
      <c r="F508" s="362"/>
      <c r="G508" s="363"/>
      <c r="H508" s="364"/>
    </row>
    <row r="509" spans="1:8" hidden="1" outlineLevel="3" x14ac:dyDescent="0.25">
      <c r="A509" s="360" t="s">
        <v>192</v>
      </c>
      <c r="B509" s="360"/>
      <c r="C509" s="360"/>
      <c r="D509" s="360"/>
      <c r="E509" s="361"/>
      <c r="F509" s="362"/>
      <c r="G509" s="363"/>
      <c r="H509" s="364"/>
    </row>
    <row r="510" spans="1:8" hidden="1" outlineLevel="3" x14ac:dyDescent="0.25">
      <c r="A510" s="360" t="s">
        <v>192</v>
      </c>
      <c r="B510" s="360"/>
      <c r="C510" s="360"/>
      <c r="D510" s="360"/>
      <c r="E510" s="361"/>
      <c r="F510" s="362"/>
      <c r="G510" s="363"/>
      <c r="H510" s="364"/>
    </row>
    <row r="511" spans="1:8" hidden="1" outlineLevel="2" collapsed="1" x14ac:dyDescent="0.25">
      <c r="A511" s="374" t="s">
        <v>193</v>
      </c>
      <c r="B511" s="374"/>
      <c r="C511" s="374"/>
      <c r="D511" s="374"/>
      <c r="E511" s="375" t="s">
        <v>857</v>
      </c>
      <c r="F511" s="376">
        <f>SUM(F512:F516)</f>
        <v>0</v>
      </c>
      <c r="G511" s="377">
        <f>SUM(G512:G516)</f>
        <v>0</v>
      </c>
      <c r="H511" s="370"/>
    </row>
    <row r="512" spans="1:8" hidden="1" outlineLevel="3" x14ac:dyDescent="0.25">
      <c r="A512" s="360" t="s">
        <v>193</v>
      </c>
      <c r="B512" s="360"/>
      <c r="C512" s="360"/>
      <c r="D512" s="360"/>
      <c r="E512" s="361"/>
      <c r="F512" s="362"/>
      <c r="G512" s="363"/>
      <c r="H512" s="364"/>
    </row>
    <row r="513" spans="1:8" hidden="1" outlineLevel="3" x14ac:dyDescent="0.25">
      <c r="A513" s="360" t="s">
        <v>193</v>
      </c>
      <c r="B513" s="360"/>
      <c r="C513" s="360"/>
      <c r="D513" s="360"/>
      <c r="E513" s="361"/>
      <c r="F513" s="362"/>
      <c r="G513" s="363"/>
      <c r="H513" s="364"/>
    </row>
    <row r="514" spans="1:8" hidden="1" outlineLevel="3" x14ac:dyDescent="0.25">
      <c r="A514" s="360" t="s">
        <v>193</v>
      </c>
      <c r="B514" s="360"/>
      <c r="C514" s="360"/>
      <c r="D514" s="360"/>
      <c r="E514" s="361"/>
      <c r="F514" s="362"/>
      <c r="G514" s="363"/>
      <c r="H514" s="364"/>
    </row>
    <row r="515" spans="1:8" hidden="1" outlineLevel="3" x14ac:dyDescent="0.25">
      <c r="A515" s="360" t="s">
        <v>193</v>
      </c>
      <c r="B515" s="360"/>
      <c r="C515" s="360"/>
      <c r="D515" s="360"/>
      <c r="E515" s="361"/>
      <c r="F515" s="362"/>
      <c r="G515" s="363"/>
      <c r="H515" s="364"/>
    </row>
    <row r="516" spans="1:8" hidden="1" outlineLevel="3" x14ac:dyDescent="0.25">
      <c r="A516" s="360" t="s">
        <v>193</v>
      </c>
      <c r="B516" s="360"/>
      <c r="C516" s="360"/>
      <c r="D516" s="360"/>
      <c r="E516" s="361"/>
      <c r="F516" s="362"/>
      <c r="G516" s="363"/>
      <c r="H516" s="364"/>
    </row>
    <row r="517" spans="1:8" hidden="1" outlineLevel="2" collapsed="1" x14ac:dyDescent="0.25">
      <c r="A517" s="374" t="s">
        <v>853</v>
      </c>
      <c r="B517" s="374"/>
      <c r="C517" s="374"/>
      <c r="D517" s="374"/>
      <c r="E517" s="375" t="s">
        <v>858</v>
      </c>
      <c r="F517" s="376">
        <f>SUM(F518:F522)</f>
        <v>0</v>
      </c>
      <c r="G517" s="377">
        <f>SUM(G518:G522)</f>
        <v>0</v>
      </c>
      <c r="H517" s="370"/>
    </row>
    <row r="518" spans="1:8" hidden="1" outlineLevel="3" x14ac:dyDescent="0.25">
      <c r="A518" s="360" t="s">
        <v>853</v>
      </c>
      <c r="B518" s="360"/>
      <c r="C518" s="360"/>
      <c r="D518" s="360"/>
      <c r="E518" s="361"/>
      <c r="F518" s="362"/>
      <c r="G518" s="363"/>
      <c r="H518" s="364"/>
    </row>
    <row r="519" spans="1:8" hidden="1" outlineLevel="3" x14ac:dyDescent="0.25">
      <c r="A519" s="360" t="s">
        <v>853</v>
      </c>
      <c r="B519" s="360"/>
      <c r="C519" s="360"/>
      <c r="D519" s="360"/>
      <c r="E519" s="361"/>
      <c r="F519" s="362"/>
      <c r="G519" s="363"/>
      <c r="H519" s="364"/>
    </row>
    <row r="520" spans="1:8" hidden="1" outlineLevel="3" x14ac:dyDescent="0.25">
      <c r="A520" s="360" t="s">
        <v>853</v>
      </c>
      <c r="B520" s="360"/>
      <c r="C520" s="360"/>
      <c r="D520" s="360"/>
      <c r="E520" s="361"/>
      <c r="F520" s="362"/>
      <c r="G520" s="363"/>
      <c r="H520" s="364"/>
    </row>
    <row r="521" spans="1:8" hidden="1" outlineLevel="3" x14ac:dyDescent="0.25">
      <c r="A521" s="360" t="s">
        <v>853</v>
      </c>
      <c r="B521" s="360"/>
      <c r="C521" s="360"/>
      <c r="D521" s="360"/>
      <c r="E521" s="361"/>
      <c r="F521" s="362"/>
      <c r="G521" s="363"/>
      <c r="H521" s="364"/>
    </row>
    <row r="522" spans="1:8" hidden="1" outlineLevel="3" x14ac:dyDescent="0.25">
      <c r="A522" s="360" t="s">
        <v>853</v>
      </c>
      <c r="B522" s="360"/>
      <c r="C522" s="360"/>
      <c r="D522" s="360"/>
      <c r="E522" s="361"/>
      <c r="F522" s="362"/>
      <c r="G522" s="363"/>
      <c r="H522" s="364"/>
    </row>
    <row r="523" spans="1:8" hidden="1" outlineLevel="2" collapsed="1" x14ac:dyDescent="0.25">
      <c r="A523" s="374" t="s">
        <v>854</v>
      </c>
      <c r="B523" s="374"/>
      <c r="C523" s="374"/>
      <c r="D523" s="374"/>
      <c r="E523" s="375" t="s">
        <v>859</v>
      </c>
      <c r="F523" s="376">
        <f>SUM(F524:F528)</f>
        <v>0</v>
      </c>
      <c r="G523" s="377">
        <f>SUM(G524:G528)</f>
        <v>0</v>
      </c>
      <c r="H523" s="370"/>
    </row>
    <row r="524" spans="1:8" hidden="1" outlineLevel="3" x14ac:dyDescent="0.25">
      <c r="A524" s="360" t="s">
        <v>854</v>
      </c>
      <c r="B524" s="360"/>
      <c r="C524" s="360"/>
      <c r="D524" s="360"/>
      <c r="E524" s="361"/>
      <c r="F524" s="362"/>
      <c r="G524" s="363"/>
      <c r="H524" s="364"/>
    </row>
    <row r="525" spans="1:8" hidden="1" outlineLevel="3" x14ac:dyDescent="0.25">
      <c r="A525" s="360" t="s">
        <v>854</v>
      </c>
      <c r="B525" s="360"/>
      <c r="C525" s="360"/>
      <c r="D525" s="360"/>
      <c r="E525" s="361"/>
      <c r="F525" s="362"/>
      <c r="G525" s="363"/>
      <c r="H525" s="364"/>
    </row>
    <row r="526" spans="1:8" hidden="1" outlineLevel="3" x14ac:dyDescent="0.25">
      <c r="A526" s="360" t="s">
        <v>854</v>
      </c>
      <c r="B526" s="360"/>
      <c r="C526" s="360"/>
      <c r="D526" s="360"/>
      <c r="E526" s="361"/>
      <c r="F526" s="362"/>
      <c r="G526" s="363"/>
      <c r="H526" s="364"/>
    </row>
    <row r="527" spans="1:8" hidden="1" outlineLevel="3" x14ac:dyDescent="0.25">
      <c r="A527" s="360" t="s">
        <v>854</v>
      </c>
      <c r="B527" s="360"/>
      <c r="C527" s="360"/>
      <c r="D527" s="360"/>
      <c r="E527" s="361"/>
      <c r="F527" s="362"/>
      <c r="G527" s="363"/>
      <c r="H527" s="364"/>
    </row>
    <row r="528" spans="1:8" hidden="1" outlineLevel="3" x14ac:dyDescent="0.25">
      <c r="A528" s="360" t="s">
        <v>854</v>
      </c>
      <c r="B528" s="360"/>
      <c r="C528" s="360"/>
      <c r="D528" s="360"/>
      <c r="E528" s="361"/>
      <c r="F528" s="362"/>
      <c r="G528" s="363"/>
      <c r="H528" s="364"/>
    </row>
    <row r="529" spans="1:8" hidden="1" outlineLevel="2" x14ac:dyDescent="0.25">
      <c r="A529" s="374" t="s">
        <v>855</v>
      </c>
      <c r="B529" s="374"/>
      <c r="C529" s="374"/>
      <c r="D529" s="374"/>
      <c r="E529" s="375" t="s">
        <v>860</v>
      </c>
      <c r="F529" s="376">
        <f>SUM(F530:F534)</f>
        <v>0</v>
      </c>
      <c r="G529" s="377">
        <f>SUM(G530:G534)</f>
        <v>0</v>
      </c>
      <c r="H529" s="370"/>
    </row>
    <row r="530" spans="1:8" hidden="1" outlineLevel="3" x14ac:dyDescent="0.25">
      <c r="A530" s="360" t="s">
        <v>855</v>
      </c>
      <c r="B530" s="360"/>
      <c r="C530" s="360"/>
      <c r="D530" s="360"/>
      <c r="E530" s="361"/>
      <c r="F530" s="362"/>
      <c r="G530" s="363"/>
      <c r="H530" s="364"/>
    </row>
    <row r="531" spans="1:8" hidden="1" outlineLevel="3" x14ac:dyDescent="0.25">
      <c r="A531" s="360" t="s">
        <v>855</v>
      </c>
      <c r="B531" s="360"/>
      <c r="C531" s="360"/>
      <c r="D531" s="360"/>
      <c r="E531" s="361"/>
      <c r="F531" s="362"/>
      <c r="G531" s="363"/>
      <c r="H531" s="364"/>
    </row>
    <row r="532" spans="1:8" hidden="1" outlineLevel="3" x14ac:dyDescent="0.25">
      <c r="A532" s="360" t="s">
        <v>855</v>
      </c>
      <c r="B532" s="360"/>
      <c r="C532" s="360"/>
      <c r="D532" s="360"/>
      <c r="E532" s="361"/>
      <c r="F532" s="362"/>
      <c r="G532" s="363"/>
      <c r="H532" s="364"/>
    </row>
    <row r="533" spans="1:8" hidden="1" outlineLevel="3" x14ac:dyDescent="0.25">
      <c r="A533" s="360" t="s">
        <v>855</v>
      </c>
      <c r="B533" s="360"/>
      <c r="C533" s="360"/>
      <c r="D533" s="360"/>
      <c r="E533" s="361"/>
      <c r="F533" s="362"/>
      <c r="G533" s="363"/>
      <c r="H533" s="364"/>
    </row>
    <row r="534" spans="1:8" hidden="1" outlineLevel="3" x14ac:dyDescent="0.25">
      <c r="A534" s="360" t="s">
        <v>855</v>
      </c>
      <c r="B534" s="360"/>
      <c r="C534" s="360"/>
      <c r="D534" s="360"/>
      <c r="E534" s="361"/>
      <c r="F534" s="362"/>
      <c r="G534" s="363"/>
      <c r="H534" s="364"/>
    </row>
    <row r="535" spans="1:8" hidden="1" outlineLevel="1" collapsed="1" x14ac:dyDescent="0.25">
      <c r="A535" s="371" t="s">
        <v>87</v>
      </c>
      <c r="B535" s="371"/>
      <c r="C535" s="371"/>
      <c r="D535" s="371"/>
      <c r="E535" s="372" t="s">
        <v>194</v>
      </c>
      <c r="F535" s="373">
        <f>SUM(F536:F540)</f>
        <v>0</v>
      </c>
      <c r="G535" s="378">
        <f>SUM(G536:G540)</f>
        <v>0</v>
      </c>
      <c r="H535" s="359"/>
    </row>
    <row r="536" spans="1:8" hidden="1" outlineLevel="3" x14ac:dyDescent="0.25">
      <c r="A536" s="360" t="s">
        <v>87</v>
      </c>
      <c r="B536" s="360"/>
      <c r="C536" s="360"/>
      <c r="D536" s="360"/>
      <c r="E536" s="361"/>
      <c r="F536" s="362"/>
      <c r="G536" s="363"/>
      <c r="H536" s="364"/>
    </row>
    <row r="537" spans="1:8" hidden="1" outlineLevel="3" x14ac:dyDescent="0.25">
      <c r="A537" s="360" t="s">
        <v>87</v>
      </c>
      <c r="B537" s="360"/>
      <c r="C537" s="360"/>
      <c r="D537" s="360"/>
      <c r="E537" s="361"/>
      <c r="F537" s="362"/>
      <c r="G537" s="363"/>
      <c r="H537" s="364"/>
    </row>
    <row r="538" spans="1:8" hidden="1" outlineLevel="3" x14ac:dyDescent="0.25">
      <c r="A538" s="360" t="s">
        <v>87</v>
      </c>
      <c r="B538" s="360"/>
      <c r="C538" s="360"/>
      <c r="D538" s="360"/>
      <c r="E538" s="361"/>
      <c r="F538" s="362"/>
      <c r="G538" s="363"/>
      <c r="H538" s="364"/>
    </row>
    <row r="539" spans="1:8" hidden="1" outlineLevel="3" x14ac:dyDescent="0.25">
      <c r="A539" s="360" t="s">
        <v>87</v>
      </c>
      <c r="B539" s="360"/>
      <c r="C539" s="360"/>
      <c r="D539" s="360"/>
      <c r="E539" s="361"/>
      <c r="F539" s="362"/>
      <c r="G539" s="363"/>
      <c r="H539" s="364"/>
    </row>
    <row r="540" spans="1:8" hidden="1" outlineLevel="3" x14ac:dyDescent="0.25">
      <c r="A540" s="360" t="s">
        <v>87</v>
      </c>
      <c r="B540" s="360"/>
      <c r="C540" s="360"/>
      <c r="D540" s="360"/>
      <c r="E540" s="361"/>
      <c r="F540" s="362"/>
      <c r="G540" s="363"/>
      <c r="H540" s="364"/>
    </row>
    <row r="541" spans="1:8" hidden="1" outlineLevel="1" collapsed="1" x14ac:dyDescent="0.25">
      <c r="A541" s="371" t="s">
        <v>37</v>
      </c>
      <c r="B541" s="371"/>
      <c r="C541" s="371"/>
      <c r="D541" s="371"/>
      <c r="E541" s="372" t="s">
        <v>88</v>
      </c>
      <c r="F541" s="373">
        <f>SUM(F542:F546)</f>
        <v>0</v>
      </c>
      <c r="G541" s="378">
        <f>SUM(G542:G546)</f>
        <v>0</v>
      </c>
      <c r="H541" s="359"/>
    </row>
    <row r="542" spans="1:8" hidden="1" outlineLevel="3" x14ac:dyDescent="0.25">
      <c r="A542" s="360" t="s">
        <v>37</v>
      </c>
      <c r="B542" s="360"/>
      <c r="C542" s="360"/>
      <c r="D542" s="360"/>
      <c r="E542" s="361"/>
      <c r="F542" s="362"/>
      <c r="G542" s="363"/>
      <c r="H542" s="364"/>
    </row>
    <row r="543" spans="1:8" hidden="1" outlineLevel="3" x14ac:dyDescent="0.25">
      <c r="A543" s="360" t="s">
        <v>37</v>
      </c>
      <c r="B543" s="360"/>
      <c r="C543" s="360"/>
      <c r="D543" s="360"/>
      <c r="E543" s="361"/>
      <c r="F543" s="362"/>
      <c r="G543" s="363"/>
      <c r="H543" s="364"/>
    </row>
    <row r="544" spans="1:8" hidden="1" outlineLevel="3" x14ac:dyDescent="0.25">
      <c r="A544" s="360" t="s">
        <v>37</v>
      </c>
      <c r="B544" s="360"/>
      <c r="C544" s="360"/>
      <c r="D544" s="360"/>
      <c r="E544" s="361"/>
      <c r="F544" s="362"/>
      <c r="G544" s="363"/>
      <c r="H544" s="364"/>
    </row>
    <row r="545" spans="1:8" hidden="1" outlineLevel="3" x14ac:dyDescent="0.25">
      <c r="A545" s="360" t="s">
        <v>37</v>
      </c>
      <c r="B545" s="360"/>
      <c r="C545" s="360"/>
      <c r="D545" s="360"/>
      <c r="E545" s="361"/>
      <c r="F545" s="362"/>
      <c r="G545" s="363"/>
      <c r="H545" s="364"/>
    </row>
    <row r="546" spans="1:8" hidden="1" outlineLevel="3" x14ac:dyDescent="0.25">
      <c r="A546" s="360" t="s">
        <v>37</v>
      </c>
      <c r="B546" s="360"/>
      <c r="C546" s="360"/>
      <c r="D546" s="360"/>
      <c r="E546" s="361"/>
      <c r="F546" s="362"/>
      <c r="G546" s="363"/>
      <c r="H546" s="364"/>
    </row>
    <row r="547" spans="1:8" hidden="1" outlineLevel="1" collapsed="1" x14ac:dyDescent="0.25">
      <c r="A547" s="371" t="s">
        <v>82</v>
      </c>
      <c r="B547" s="371"/>
      <c r="C547" s="371"/>
      <c r="D547" s="371"/>
      <c r="E547" s="372" t="s">
        <v>195</v>
      </c>
      <c r="F547" s="373">
        <f>F548+F554</f>
        <v>0</v>
      </c>
      <c r="G547" s="378">
        <f>G548+G554</f>
        <v>0</v>
      </c>
      <c r="H547" s="359"/>
    </row>
    <row r="548" spans="1:8" hidden="1" outlineLevel="2" collapsed="1" x14ac:dyDescent="0.25">
      <c r="A548" s="374" t="s">
        <v>196</v>
      </c>
      <c r="B548" s="374"/>
      <c r="C548" s="374"/>
      <c r="D548" s="374"/>
      <c r="E548" s="375" t="s">
        <v>157</v>
      </c>
      <c r="F548" s="376">
        <f>SUM(F549:F553)</f>
        <v>0</v>
      </c>
      <c r="G548" s="377">
        <f>SUM(G549:G553)</f>
        <v>0</v>
      </c>
      <c r="H548" s="370"/>
    </row>
    <row r="549" spans="1:8" hidden="1" outlineLevel="3" x14ac:dyDescent="0.25">
      <c r="A549" s="360" t="s">
        <v>196</v>
      </c>
      <c r="B549" s="360"/>
      <c r="C549" s="360"/>
      <c r="D549" s="360"/>
      <c r="E549" s="361"/>
      <c r="F549" s="362"/>
      <c r="G549" s="363"/>
      <c r="H549" s="364"/>
    </row>
    <row r="550" spans="1:8" hidden="1" outlineLevel="3" x14ac:dyDescent="0.25">
      <c r="A550" s="360" t="s">
        <v>196</v>
      </c>
      <c r="B550" s="360"/>
      <c r="C550" s="360"/>
      <c r="D550" s="360"/>
      <c r="E550" s="361"/>
      <c r="F550" s="362"/>
      <c r="G550" s="363"/>
      <c r="H550" s="364"/>
    </row>
    <row r="551" spans="1:8" hidden="1" outlineLevel="3" x14ac:dyDescent="0.25">
      <c r="A551" s="360" t="s">
        <v>196</v>
      </c>
      <c r="B551" s="360"/>
      <c r="C551" s="360"/>
      <c r="D551" s="360"/>
      <c r="E551" s="361"/>
      <c r="F551" s="362"/>
      <c r="G551" s="363"/>
      <c r="H551" s="364"/>
    </row>
    <row r="552" spans="1:8" hidden="1" outlineLevel="3" x14ac:dyDescent="0.25">
      <c r="A552" s="360" t="s">
        <v>196</v>
      </c>
      <c r="B552" s="360"/>
      <c r="C552" s="360"/>
      <c r="D552" s="360"/>
      <c r="E552" s="361"/>
      <c r="F552" s="362"/>
      <c r="G552" s="363"/>
      <c r="H552" s="364"/>
    </row>
    <row r="553" spans="1:8" hidden="1" outlineLevel="3" x14ac:dyDescent="0.25">
      <c r="A553" s="360" t="s">
        <v>196</v>
      </c>
      <c r="B553" s="360"/>
      <c r="C553" s="360"/>
      <c r="D553" s="360"/>
      <c r="E553" s="361"/>
      <c r="F553" s="362"/>
      <c r="G553" s="363"/>
      <c r="H553" s="364"/>
    </row>
    <row r="554" spans="1:8" hidden="1" outlineLevel="2" x14ac:dyDescent="0.25">
      <c r="A554" s="374" t="s">
        <v>197</v>
      </c>
      <c r="B554" s="374"/>
      <c r="C554" s="374"/>
      <c r="D554" s="374"/>
      <c r="E554" s="375" t="s">
        <v>185</v>
      </c>
      <c r="F554" s="376">
        <f>SUM(F555:F559)</f>
        <v>0</v>
      </c>
      <c r="G554" s="377">
        <f>SUM(G555:G559)</f>
        <v>0</v>
      </c>
      <c r="H554" s="370"/>
    </row>
    <row r="555" spans="1:8" hidden="1" outlineLevel="3" x14ac:dyDescent="0.25">
      <c r="A555" s="360" t="s">
        <v>197</v>
      </c>
      <c r="B555" s="360"/>
      <c r="C555" s="360"/>
      <c r="D555" s="360"/>
      <c r="E555" s="361"/>
      <c r="F555" s="362"/>
      <c r="G555" s="363"/>
      <c r="H555" s="364"/>
    </row>
    <row r="556" spans="1:8" hidden="1" outlineLevel="3" x14ac:dyDescent="0.25">
      <c r="A556" s="360" t="s">
        <v>197</v>
      </c>
      <c r="B556" s="360"/>
      <c r="C556" s="360"/>
      <c r="D556" s="360"/>
      <c r="E556" s="361"/>
      <c r="F556" s="362"/>
      <c r="G556" s="363"/>
      <c r="H556" s="364"/>
    </row>
    <row r="557" spans="1:8" hidden="1" outlineLevel="3" x14ac:dyDescent="0.25">
      <c r="A557" s="360" t="s">
        <v>197</v>
      </c>
      <c r="B557" s="360"/>
      <c r="C557" s="360"/>
      <c r="D557" s="360"/>
      <c r="E557" s="361"/>
      <c r="F557" s="362"/>
      <c r="G557" s="363"/>
      <c r="H557" s="364"/>
    </row>
    <row r="558" spans="1:8" hidden="1" outlineLevel="3" x14ac:dyDescent="0.25">
      <c r="A558" s="360" t="s">
        <v>197</v>
      </c>
      <c r="B558" s="360"/>
      <c r="C558" s="360"/>
      <c r="D558" s="360"/>
      <c r="E558" s="361"/>
      <c r="F558" s="362"/>
      <c r="G558" s="363"/>
      <c r="H558" s="364"/>
    </row>
    <row r="559" spans="1:8" hidden="1" outlineLevel="3" x14ac:dyDescent="0.25">
      <c r="A559" s="360" t="s">
        <v>197</v>
      </c>
      <c r="B559" s="360"/>
      <c r="C559" s="360"/>
      <c r="D559" s="360"/>
      <c r="E559" s="361"/>
      <c r="F559" s="362"/>
      <c r="G559" s="363"/>
      <c r="H559" s="364"/>
    </row>
    <row r="560" spans="1:8" hidden="1" outlineLevel="1" collapsed="1" x14ac:dyDescent="0.25">
      <c r="A560" s="371" t="s">
        <v>90</v>
      </c>
      <c r="B560" s="371"/>
      <c r="C560" s="371"/>
      <c r="D560" s="371"/>
      <c r="E560" s="372" t="s">
        <v>89</v>
      </c>
      <c r="F560" s="373">
        <f>SUM(F561:F565)</f>
        <v>0</v>
      </c>
      <c r="G560" s="378">
        <f>SUM(G561:G565)</f>
        <v>0</v>
      </c>
      <c r="H560" s="359"/>
    </row>
    <row r="561" spans="1:8" hidden="1" outlineLevel="3" x14ac:dyDescent="0.25">
      <c r="A561" s="360" t="s">
        <v>90</v>
      </c>
      <c r="B561" s="360"/>
      <c r="C561" s="360"/>
      <c r="D561" s="360"/>
      <c r="E561" s="361"/>
      <c r="F561" s="362"/>
      <c r="G561" s="363"/>
      <c r="H561" s="364"/>
    </row>
    <row r="562" spans="1:8" hidden="1" outlineLevel="3" x14ac:dyDescent="0.25">
      <c r="A562" s="360" t="s">
        <v>90</v>
      </c>
      <c r="B562" s="360"/>
      <c r="C562" s="360"/>
      <c r="D562" s="360"/>
      <c r="E562" s="361"/>
      <c r="F562" s="362"/>
      <c r="G562" s="363"/>
      <c r="H562" s="364"/>
    </row>
    <row r="563" spans="1:8" hidden="1" outlineLevel="3" x14ac:dyDescent="0.25">
      <c r="A563" s="360" t="s">
        <v>90</v>
      </c>
      <c r="B563" s="360"/>
      <c r="C563" s="360"/>
      <c r="D563" s="360"/>
      <c r="E563" s="361"/>
      <c r="F563" s="362"/>
      <c r="G563" s="363"/>
      <c r="H563" s="364"/>
    </row>
    <row r="564" spans="1:8" hidden="1" outlineLevel="3" x14ac:dyDescent="0.25">
      <c r="A564" s="360" t="s">
        <v>90</v>
      </c>
      <c r="B564" s="360"/>
      <c r="C564" s="360"/>
      <c r="D564" s="360"/>
      <c r="E564" s="361"/>
      <c r="F564" s="362"/>
      <c r="G564" s="363"/>
      <c r="H564" s="364"/>
    </row>
    <row r="565" spans="1:8" hidden="1" outlineLevel="3" x14ac:dyDescent="0.25">
      <c r="A565" s="360" t="s">
        <v>90</v>
      </c>
      <c r="B565" s="360"/>
      <c r="C565" s="360"/>
      <c r="D565" s="360"/>
      <c r="E565" s="361"/>
      <c r="F565" s="362"/>
      <c r="G565" s="363"/>
      <c r="H565" s="364"/>
    </row>
    <row r="566" spans="1:8" hidden="1" outlineLevel="1" collapsed="1" x14ac:dyDescent="0.25">
      <c r="A566" s="371" t="s">
        <v>829</v>
      </c>
      <c r="B566" s="371"/>
      <c r="C566" s="371"/>
      <c r="D566" s="371"/>
      <c r="E566" s="372" t="s">
        <v>761</v>
      </c>
      <c r="F566" s="373">
        <f>SUM(F567:F571)</f>
        <v>0</v>
      </c>
      <c r="G566" s="378">
        <f>SUM(G567:G571)</f>
        <v>0</v>
      </c>
      <c r="H566" s="359"/>
    </row>
    <row r="567" spans="1:8" hidden="1" outlineLevel="3" x14ac:dyDescent="0.25">
      <c r="A567" s="360" t="s">
        <v>829</v>
      </c>
      <c r="B567" s="360"/>
      <c r="C567" s="360"/>
      <c r="D567" s="360"/>
      <c r="E567" s="361"/>
      <c r="F567" s="362"/>
      <c r="G567" s="363"/>
      <c r="H567" s="364"/>
    </row>
    <row r="568" spans="1:8" hidden="1" outlineLevel="3" x14ac:dyDescent="0.25">
      <c r="A568" s="360" t="s">
        <v>829</v>
      </c>
      <c r="B568" s="360"/>
      <c r="C568" s="360"/>
      <c r="D568" s="360"/>
      <c r="E568" s="361"/>
      <c r="F568" s="362"/>
      <c r="G568" s="363"/>
      <c r="H568" s="364"/>
    </row>
    <row r="569" spans="1:8" hidden="1" outlineLevel="3" x14ac:dyDescent="0.25">
      <c r="A569" s="360" t="s">
        <v>829</v>
      </c>
      <c r="B569" s="360"/>
      <c r="C569" s="360"/>
      <c r="D569" s="360"/>
      <c r="E569" s="361"/>
      <c r="F569" s="362"/>
      <c r="G569" s="363"/>
      <c r="H569" s="364"/>
    </row>
    <row r="570" spans="1:8" hidden="1" outlineLevel="3" x14ac:dyDescent="0.25">
      <c r="A570" s="360" t="s">
        <v>829</v>
      </c>
      <c r="B570" s="360"/>
      <c r="C570" s="360"/>
      <c r="D570" s="360"/>
      <c r="E570" s="361"/>
      <c r="F570" s="362"/>
      <c r="G570" s="363"/>
      <c r="H570" s="364"/>
    </row>
    <row r="571" spans="1:8" hidden="1" outlineLevel="3" x14ac:dyDescent="0.25">
      <c r="A571" s="360" t="s">
        <v>829</v>
      </c>
      <c r="B571" s="360"/>
      <c r="C571" s="360"/>
      <c r="D571" s="360"/>
      <c r="E571" s="361"/>
      <c r="F571" s="362"/>
      <c r="G571" s="363"/>
      <c r="H571" s="364"/>
    </row>
    <row r="572" spans="1:8" hidden="1" outlineLevel="1" collapsed="1" x14ac:dyDescent="0.25">
      <c r="A572" s="371" t="s">
        <v>830</v>
      </c>
      <c r="B572" s="371"/>
      <c r="C572" s="371"/>
      <c r="D572" s="371"/>
      <c r="E572" s="371" t="s">
        <v>831</v>
      </c>
      <c r="F572" s="373">
        <f>SUM(F573:F577)</f>
        <v>0</v>
      </c>
      <c r="G572" s="378">
        <f>SUM(G573:G577)</f>
        <v>0</v>
      </c>
      <c r="H572" s="359"/>
    </row>
    <row r="573" spans="1:8" hidden="1" outlineLevel="3" x14ac:dyDescent="0.25">
      <c r="A573" s="360" t="s">
        <v>830</v>
      </c>
      <c r="B573" s="360"/>
      <c r="C573" s="360"/>
      <c r="D573" s="360"/>
      <c r="E573" s="361"/>
      <c r="F573" s="362"/>
      <c r="G573" s="363"/>
      <c r="H573" s="364"/>
    </row>
    <row r="574" spans="1:8" hidden="1" outlineLevel="3" x14ac:dyDescent="0.25">
      <c r="A574" s="360" t="s">
        <v>830</v>
      </c>
      <c r="B574" s="360"/>
      <c r="C574" s="360"/>
      <c r="D574" s="360"/>
      <c r="E574" s="361"/>
      <c r="F574" s="362"/>
      <c r="G574" s="363"/>
      <c r="H574" s="364"/>
    </row>
    <row r="575" spans="1:8" hidden="1" outlineLevel="3" x14ac:dyDescent="0.25">
      <c r="A575" s="360" t="s">
        <v>830</v>
      </c>
      <c r="B575" s="360"/>
      <c r="C575" s="360"/>
      <c r="D575" s="360"/>
      <c r="E575" s="361"/>
      <c r="F575" s="362"/>
      <c r="G575" s="363"/>
      <c r="H575" s="364"/>
    </row>
    <row r="576" spans="1:8" hidden="1" outlineLevel="3" x14ac:dyDescent="0.25">
      <c r="A576" s="360" t="s">
        <v>830</v>
      </c>
      <c r="B576" s="360"/>
      <c r="C576" s="360"/>
      <c r="D576" s="360"/>
      <c r="E576" s="361"/>
      <c r="F576" s="362"/>
      <c r="G576" s="363"/>
      <c r="H576" s="364"/>
    </row>
    <row r="577" spans="1:8" hidden="1" outlineLevel="3" x14ac:dyDescent="0.25">
      <c r="A577" s="360" t="s">
        <v>830</v>
      </c>
      <c r="B577" s="360"/>
      <c r="C577" s="360"/>
      <c r="D577" s="360"/>
      <c r="E577" s="361"/>
      <c r="F577" s="362"/>
      <c r="G577" s="363"/>
      <c r="H577" s="364"/>
    </row>
    <row r="578" spans="1:8" hidden="1" outlineLevel="1" collapsed="1" x14ac:dyDescent="0.25">
      <c r="A578" s="371" t="s">
        <v>832</v>
      </c>
      <c r="B578" s="371"/>
      <c r="C578" s="371"/>
      <c r="D578" s="371"/>
      <c r="E578" s="371" t="s">
        <v>833</v>
      </c>
      <c r="F578" s="373">
        <f>SUM(F579:F583)</f>
        <v>0</v>
      </c>
      <c r="G578" s="378">
        <f>SUM(G579:G583)</f>
        <v>0</v>
      </c>
      <c r="H578" s="359"/>
    </row>
    <row r="579" spans="1:8" hidden="1" outlineLevel="3" x14ac:dyDescent="0.25">
      <c r="A579" s="360" t="s">
        <v>832</v>
      </c>
      <c r="B579" s="360"/>
      <c r="C579" s="360"/>
      <c r="D579" s="360"/>
      <c r="E579" s="361"/>
      <c r="F579" s="362"/>
      <c r="G579" s="363"/>
      <c r="H579" s="364"/>
    </row>
    <row r="580" spans="1:8" hidden="1" outlineLevel="3" x14ac:dyDescent="0.25">
      <c r="A580" s="360" t="s">
        <v>832</v>
      </c>
      <c r="B580" s="360"/>
      <c r="C580" s="360"/>
      <c r="D580" s="360"/>
      <c r="E580" s="361"/>
      <c r="F580" s="362"/>
      <c r="G580" s="363"/>
      <c r="H580" s="364"/>
    </row>
    <row r="581" spans="1:8" hidden="1" outlineLevel="3" x14ac:dyDescent="0.25">
      <c r="A581" s="360" t="s">
        <v>832</v>
      </c>
      <c r="B581" s="360"/>
      <c r="C581" s="360"/>
      <c r="D581" s="360"/>
      <c r="E581" s="361"/>
      <c r="F581" s="362"/>
      <c r="G581" s="363"/>
      <c r="H581" s="364"/>
    </row>
    <row r="582" spans="1:8" hidden="1" outlineLevel="3" x14ac:dyDescent="0.25">
      <c r="A582" s="360" t="s">
        <v>832</v>
      </c>
      <c r="B582" s="360"/>
      <c r="C582" s="360"/>
      <c r="D582" s="360"/>
      <c r="E582" s="361"/>
      <c r="F582" s="362"/>
      <c r="G582" s="363"/>
      <c r="H582" s="364"/>
    </row>
    <row r="583" spans="1:8" hidden="1" outlineLevel="3" x14ac:dyDescent="0.25">
      <c r="A583" s="360" t="s">
        <v>832</v>
      </c>
      <c r="B583" s="360"/>
      <c r="C583" s="360"/>
      <c r="D583" s="360"/>
      <c r="E583" s="361"/>
      <c r="F583" s="362"/>
      <c r="G583" s="363"/>
      <c r="H583" s="364"/>
    </row>
    <row r="584" spans="1:8" collapsed="1" x14ac:dyDescent="0.25">
      <c r="A584" s="383" t="s">
        <v>56</v>
      </c>
      <c r="B584" s="383"/>
      <c r="C584" s="383"/>
      <c r="D584" s="383"/>
      <c r="E584" s="384" t="s">
        <v>861</v>
      </c>
      <c r="F584" s="385">
        <f>F585+F610+F616+F622+F628</f>
        <v>0</v>
      </c>
      <c r="G584" s="385">
        <f>G585+G610+G616+G622+G628</f>
        <v>0</v>
      </c>
      <c r="H584" s="386"/>
    </row>
    <row r="585" spans="1:8" hidden="1" outlineLevel="1" collapsed="1" x14ac:dyDescent="0.25">
      <c r="A585" s="371" t="s">
        <v>38</v>
      </c>
      <c r="B585" s="371"/>
      <c r="C585" s="371"/>
      <c r="D585" s="371"/>
      <c r="E585" s="372" t="s">
        <v>862</v>
      </c>
      <c r="F585" s="373">
        <f>F586+F592+F598+F604</f>
        <v>0</v>
      </c>
      <c r="G585" s="373">
        <f>G586+G592+G598+G604</f>
        <v>0</v>
      </c>
      <c r="H585" s="359"/>
    </row>
    <row r="586" spans="1:8" hidden="1" outlineLevel="2" collapsed="1" x14ac:dyDescent="0.25">
      <c r="A586" s="374" t="s">
        <v>198</v>
      </c>
      <c r="B586" s="374"/>
      <c r="C586" s="374"/>
      <c r="D586" s="374"/>
      <c r="E586" s="375" t="s">
        <v>863</v>
      </c>
      <c r="F586" s="376">
        <f>SUM(F587:F591)</f>
        <v>0</v>
      </c>
      <c r="G586" s="377">
        <f>SUM(G587:G591)</f>
        <v>0</v>
      </c>
      <c r="H586" s="370"/>
    </row>
    <row r="587" spans="1:8" hidden="1" outlineLevel="3" x14ac:dyDescent="0.25">
      <c r="A587" s="360" t="s">
        <v>198</v>
      </c>
      <c r="B587" s="360"/>
      <c r="C587" s="360"/>
      <c r="D587" s="360"/>
      <c r="E587" s="361"/>
      <c r="F587" s="362"/>
      <c r="G587" s="363"/>
      <c r="H587" s="364"/>
    </row>
    <row r="588" spans="1:8" hidden="1" outlineLevel="3" x14ac:dyDescent="0.25">
      <c r="A588" s="360" t="s">
        <v>198</v>
      </c>
      <c r="B588" s="360"/>
      <c r="C588" s="360"/>
      <c r="D588" s="360"/>
      <c r="E588" s="361"/>
      <c r="F588" s="362"/>
      <c r="G588" s="363"/>
      <c r="H588" s="364"/>
    </row>
    <row r="589" spans="1:8" hidden="1" outlineLevel="3" x14ac:dyDescent="0.25">
      <c r="A589" s="360" t="s">
        <v>198</v>
      </c>
      <c r="B589" s="360"/>
      <c r="C589" s="360"/>
      <c r="D589" s="360"/>
      <c r="E589" s="361"/>
      <c r="F589" s="362"/>
      <c r="G589" s="363"/>
      <c r="H589" s="364"/>
    </row>
    <row r="590" spans="1:8" hidden="1" outlineLevel="3" x14ac:dyDescent="0.25">
      <c r="A590" s="360" t="s">
        <v>198</v>
      </c>
      <c r="B590" s="360"/>
      <c r="C590" s="360"/>
      <c r="D590" s="360"/>
      <c r="E590" s="361"/>
      <c r="F590" s="362"/>
      <c r="G590" s="363"/>
      <c r="H590" s="364"/>
    </row>
    <row r="591" spans="1:8" hidden="1" outlineLevel="3" x14ac:dyDescent="0.25">
      <c r="A591" s="360" t="s">
        <v>198</v>
      </c>
      <c r="B591" s="360"/>
      <c r="C591" s="360"/>
      <c r="D591" s="360"/>
      <c r="E591" s="361"/>
      <c r="F591" s="362"/>
      <c r="G591" s="363"/>
      <c r="H591" s="364"/>
    </row>
    <row r="592" spans="1:8" hidden="1" outlineLevel="2" collapsed="1" x14ac:dyDescent="0.25">
      <c r="A592" s="374" t="s">
        <v>199</v>
      </c>
      <c r="B592" s="374"/>
      <c r="C592" s="374"/>
      <c r="D592" s="374"/>
      <c r="E592" s="375" t="s">
        <v>864</v>
      </c>
      <c r="F592" s="376">
        <f>SUM(F593:F597)</f>
        <v>0</v>
      </c>
      <c r="G592" s="377">
        <f>SUM(G593:G597)</f>
        <v>0</v>
      </c>
      <c r="H592" s="370"/>
    </row>
    <row r="593" spans="1:8" hidden="1" outlineLevel="3" x14ac:dyDescent="0.25">
      <c r="A593" s="360" t="s">
        <v>199</v>
      </c>
      <c r="B593" s="360"/>
      <c r="C593" s="360"/>
      <c r="D593" s="360"/>
      <c r="E593" s="361"/>
      <c r="F593" s="362"/>
      <c r="G593" s="363"/>
      <c r="H593" s="364"/>
    </row>
    <row r="594" spans="1:8" hidden="1" outlineLevel="3" x14ac:dyDescent="0.25">
      <c r="A594" s="360" t="s">
        <v>199</v>
      </c>
      <c r="B594" s="360"/>
      <c r="C594" s="360"/>
      <c r="D594" s="360"/>
      <c r="E594" s="361"/>
      <c r="F594" s="362"/>
      <c r="G594" s="363"/>
      <c r="H594" s="364"/>
    </row>
    <row r="595" spans="1:8" hidden="1" outlineLevel="3" x14ac:dyDescent="0.25">
      <c r="A595" s="360" t="s">
        <v>199</v>
      </c>
      <c r="B595" s="360"/>
      <c r="C595" s="360"/>
      <c r="D595" s="360"/>
      <c r="E595" s="361"/>
      <c r="F595" s="362"/>
      <c r="G595" s="363"/>
      <c r="H595" s="364"/>
    </row>
    <row r="596" spans="1:8" hidden="1" outlineLevel="3" x14ac:dyDescent="0.25">
      <c r="A596" s="360" t="s">
        <v>199</v>
      </c>
      <c r="B596" s="360"/>
      <c r="C596" s="360"/>
      <c r="D596" s="360"/>
      <c r="E596" s="361"/>
      <c r="F596" s="362"/>
      <c r="G596" s="363"/>
      <c r="H596" s="364"/>
    </row>
    <row r="597" spans="1:8" hidden="1" outlineLevel="3" x14ac:dyDescent="0.25">
      <c r="A597" s="360" t="s">
        <v>199</v>
      </c>
      <c r="B597" s="360"/>
      <c r="C597" s="360"/>
      <c r="D597" s="360"/>
      <c r="E597" s="361"/>
      <c r="F597" s="362"/>
      <c r="G597" s="363"/>
      <c r="H597" s="364"/>
    </row>
    <row r="598" spans="1:8" hidden="1" outlineLevel="2" collapsed="1" x14ac:dyDescent="0.25">
      <c r="A598" s="374" t="s">
        <v>866</v>
      </c>
      <c r="B598" s="374"/>
      <c r="C598" s="374"/>
      <c r="D598" s="374"/>
      <c r="E598" s="375" t="s">
        <v>865</v>
      </c>
      <c r="F598" s="376">
        <f>SUM(F599:F603)</f>
        <v>0</v>
      </c>
      <c r="G598" s="377">
        <f>SUM(G599:G603)</f>
        <v>0</v>
      </c>
      <c r="H598" s="370"/>
    </row>
    <row r="599" spans="1:8" hidden="1" outlineLevel="3" x14ac:dyDescent="0.25">
      <c r="A599" s="360" t="s">
        <v>866</v>
      </c>
      <c r="B599" s="360"/>
      <c r="C599" s="360"/>
      <c r="D599" s="360"/>
      <c r="E599" s="361"/>
      <c r="F599" s="362"/>
      <c r="G599" s="363"/>
      <c r="H599" s="364"/>
    </row>
    <row r="600" spans="1:8" hidden="1" outlineLevel="3" x14ac:dyDescent="0.25">
      <c r="A600" s="360" t="s">
        <v>866</v>
      </c>
      <c r="B600" s="360"/>
      <c r="C600" s="360"/>
      <c r="D600" s="360"/>
      <c r="E600" s="361"/>
      <c r="F600" s="362"/>
      <c r="G600" s="363"/>
      <c r="H600" s="364"/>
    </row>
    <row r="601" spans="1:8" hidden="1" outlineLevel="3" x14ac:dyDescent="0.25">
      <c r="A601" s="360" t="s">
        <v>866</v>
      </c>
      <c r="B601" s="360"/>
      <c r="C601" s="360"/>
      <c r="D601" s="360"/>
      <c r="E601" s="361"/>
      <c r="F601" s="362"/>
      <c r="G601" s="363"/>
      <c r="H601" s="364"/>
    </row>
    <row r="602" spans="1:8" hidden="1" outlineLevel="3" x14ac:dyDescent="0.25">
      <c r="A602" s="360" t="s">
        <v>866</v>
      </c>
      <c r="B602" s="360"/>
      <c r="C602" s="360"/>
      <c r="D602" s="360"/>
      <c r="E602" s="361"/>
      <c r="F602" s="362"/>
      <c r="G602" s="363"/>
      <c r="H602" s="364"/>
    </row>
    <row r="603" spans="1:8" hidden="1" outlineLevel="3" x14ac:dyDescent="0.25">
      <c r="A603" s="360" t="s">
        <v>866</v>
      </c>
      <c r="B603" s="360"/>
      <c r="C603" s="360"/>
      <c r="D603" s="360"/>
      <c r="E603" s="361"/>
      <c r="F603" s="362"/>
      <c r="G603" s="363"/>
      <c r="H603" s="364"/>
    </row>
    <row r="604" spans="1:8" hidden="1" outlineLevel="2" x14ac:dyDescent="0.25">
      <c r="A604" s="374" t="s">
        <v>867</v>
      </c>
      <c r="B604" s="374"/>
      <c r="C604" s="374"/>
      <c r="D604" s="374"/>
      <c r="E604" s="375" t="s">
        <v>868</v>
      </c>
      <c r="F604" s="376">
        <f>SUM(F605:F609)</f>
        <v>0</v>
      </c>
      <c r="G604" s="377">
        <f>SUM(G605:G609)</f>
        <v>0</v>
      </c>
      <c r="H604" s="370"/>
    </row>
    <row r="605" spans="1:8" hidden="1" outlineLevel="3" x14ac:dyDescent="0.25">
      <c r="A605" s="360" t="s">
        <v>867</v>
      </c>
      <c r="B605" s="360"/>
      <c r="C605" s="360"/>
      <c r="D605" s="360"/>
      <c r="E605" s="361"/>
      <c r="F605" s="362"/>
      <c r="G605" s="363"/>
      <c r="H605" s="364"/>
    </row>
    <row r="606" spans="1:8" hidden="1" outlineLevel="3" x14ac:dyDescent="0.25">
      <c r="A606" s="360" t="s">
        <v>867</v>
      </c>
      <c r="B606" s="360"/>
      <c r="C606" s="360"/>
      <c r="D606" s="360"/>
      <c r="E606" s="361"/>
      <c r="F606" s="362"/>
      <c r="G606" s="363"/>
      <c r="H606" s="364"/>
    </row>
    <row r="607" spans="1:8" hidden="1" outlineLevel="3" x14ac:dyDescent="0.25">
      <c r="A607" s="360" t="s">
        <v>867</v>
      </c>
      <c r="B607" s="360"/>
      <c r="C607" s="360"/>
      <c r="D607" s="360"/>
      <c r="E607" s="361"/>
      <c r="F607" s="362"/>
      <c r="G607" s="363"/>
      <c r="H607" s="364"/>
    </row>
    <row r="608" spans="1:8" hidden="1" outlineLevel="3" x14ac:dyDescent="0.25">
      <c r="A608" s="360" t="s">
        <v>867</v>
      </c>
      <c r="B608" s="360"/>
      <c r="C608" s="360"/>
      <c r="D608" s="360"/>
      <c r="E608" s="361"/>
      <c r="F608" s="362"/>
      <c r="G608" s="363"/>
      <c r="H608" s="364"/>
    </row>
    <row r="609" spans="1:8" hidden="1" outlineLevel="3" x14ac:dyDescent="0.25">
      <c r="A609" s="360" t="s">
        <v>867</v>
      </c>
      <c r="B609" s="360"/>
      <c r="C609" s="360"/>
      <c r="D609" s="360"/>
      <c r="E609" s="361"/>
      <c r="F609" s="362"/>
      <c r="G609" s="363"/>
      <c r="H609" s="364"/>
    </row>
    <row r="610" spans="1:8" hidden="1" outlineLevel="1" collapsed="1" x14ac:dyDescent="0.25">
      <c r="A610" s="371" t="s">
        <v>39</v>
      </c>
      <c r="B610" s="371"/>
      <c r="C610" s="371"/>
      <c r="D610" s="371"/>
      <c r="E610" s="372" t="s">
        <v>869</v>
      </c>
      <c r="F610" s="373">
        <f>SUM(F611:F615)</f>
        <v>0</v>
      </c>
      <c r="G610" s="378">
        <f>SUM(G611:G615)</f>
        <v>0</v>
      </c>
      <c r="H610" s="359"/>
    </row>
    <row r="611" spans="1:8" hidden="1" outlineLevel="3" x14ac:dyDescent="0.25">
      <c r="A611" s="360" t="s">
        <v>39</v>
      </c>
      <c r="B611" s="360"/>
      <c r="C611" s="360"/>
      <c r="D611" s="360"/>
      <c r="E611" s="361"/>
      <c r="F611" s="362"/>
      <c r="G611" s="363"/>
      <c r="H611" s="364"/>
    </row>
    <row r="612" spans="1:8" hidden="1" outlineLevel="3" x14ac:dyDescent="0.25">
      <c r="A612" s="360" t="s">
        <v>39</v>
      </c>
      <c r="B612" s="360"/>
      <c r="C612" s="360"/>
      <c r="D612" s="360"/>
      <c r="E612" s="361"/>
      <c r="F612" s="362"/>
      <c r="G612" s="363"/>
      <c r="H612" s="364"/>
    </row>
    <row r="613" spans="1:8" hidden="1" outlineLevel="3" x14ac:dyDescent="0.25">
      <c r="A613" s="360" t="s">
        <v>39</v>
      </c>
      <c r="B613" s="360"/>
      <c r="C613" s="360"/>
      <c r="D613" s="360"/>
      <c r="E613" s="361"/>
      <c r="F613" s="362"/>
      <c r="G613" s="363"/>
      <c r="H613" s="364"/>
    </row>
    <row r="614" spans="1:8" hidden="1" outlineLevel="3" x14ac:dyDescent="0.25">
      <c r="A614" s="360" t="s">
        <v>39</v>
      </c>
      <c r="B614" s="360"/>
      <c r="C614" s="360"/>
      <c r="D614" s="360"/>
      <c r="E614" s="361"/>
      <c r="F614" s="362"/>
      <c r="G614" s="363"/>
      <c r="H614" s="364"/>
    </row>
    <row r="615" spans="1:8" hidden="1" outlineLevel="3" x14ac:dyDescent="0.25">
      <c r="A615" s="360" t="s">
        <v>39</v>
      </c>
      <c r="B615" s="360"/>
      <c r="C615" s="360"/>
      <c r="D615" s="360"/>
      <c r="E615" s="361"/>
      <c r="F615" s="362"/>
      <c r="G615" s="363"/>
      <c r="H615" s="364"/>
    </row>
    <row r="616" spans="1:8" hidden="1" outlineLevel="1" collapsed="1" x14ac:dyDescent="0.25">
      <c r="A616" s="371" t="s">
        <v>40</v>
      </c>
      <c r="B616" s="371"/>
      <c r="C616" s="371"/>
      <c r="D616" s="371"/>
      <c r="E616" s="372" t="s">
        <v>57</v>
      </c>
      <c r="F616" s="373">
        <f>SUM(F617:F621)</f>
        <v>0</v>
      </c>
      <c r="G616" s="378">
        <f>SUM(G617:G621)</f>
        <v>0</v>
      </c>
      <c r="H616" s="359"/>
    </row>
    <row r="617" spans="1:8" hidden="1" outlineLevel="3" x14ac:dyDescent="0.25">
      <c r="A617" s="360" t="s">
        <v>40</v>
      </c>
      <c r="B617" s="360"/>
      <c r="C617" s="360"/>
      <c r="D617" s="360"/>
      <c r="E617" s="361"/>
      <c r="F617" s="362"/>
      <c r="G617" s="363"/>
      <c r="H617" s="364"/>
    </row>
    <row r="618" spans="1:8" hidden="1" outlineLevel="3" x14ac:dyDescent="0.25">
      <c r="A618" s="360" t="s">
        <v>40</v>
      </c>
      <c r="B618" s="360"/>
      <c r="C618" s="360"/>
      <c r="D618" s="360"/>
      <c r="E618" s="361"/>
      <c r="F618" s="362"/>
      <c r="G618" s="363"/>
      <c r="H618" s="364"/>
    </row>
    <row r="619" spans="1:8" hidden="1" outlineLevel="3" x14ac:dyDescent="0.25">
      <c r="A619" s="360" t="s">
        <v>40</v>
      </c>
      <c r="B619" s="360"/>
      <c r="C619" s="360"/>
      <c r="D619" s="360"/>
      <c r="E619" s="361"/>
      <c r="F619" s="362"/>
      <c r="G619" s="363"/>
      <c r="H619" s="364"/>
    </row>
    <row r="620" spans="1:8" hidden="1" outlineLevel="3" x14ac:dyDescent="0.25">
      <c r="A620" s="360" t="s">
        <v>40</v>
      </c>
      <c r="B620" s="360"/>
      <c r="C620" s="360"/>
      <c r="D620" s="360"/>
      <c r="E620" s="361"/>
      <c r="F620" s="362"/>
      <c r="G620" s="363"/>
      <c r="H620" s="364"/>
    </row>
    <row r="621" spans="1:8" hidden="1" outlineLevel="3" x14ac:dyDescent="0.25">
      <c r="A621" s="360" t="s">
        <v>40</v>
      </c>
      <c r="B621" s="360"/>
      <c r="C621" s="360"/>
      <c r="D621" s="360"/>
      <c r="E621" s="361"/>
      <c r="F621" s="362"/>
      <c r="G621" s="363"/>
      <c r="H621" s="364"/>
    </row>
    <row r="622" spans="1:8" hidden="1" outlineLevel="1" collapsed="1" x14ac:dyDescent="0.25">
      <c r="A622" s="371" t="s">
        <v>92</v>
      </c>
      <c r="B622" s="371"/>
      <c r="C622" s="371"/>
      <c r="D622" s="371"/>
      <c r="E622" s="372" t="s">
        <v>91</v>
      </c>
      <c r="F622" s="373">
        <f>SUM(F623:F627)</f>
        <v>0</v>
      </c>
      <c r="G622" s="378">
        <f>SUM(G623:G627)</f>
        <v>0</v>
      </c>
      <c r="H622" s="359"/>
    </row>
    <row r="623" spans="1:8" hidden="1" outlineLevel="3" x14ac:dyDescent="0.25">
      <c r="A623" s="360" t="s">
        <v>92</v>
      </c>
      <c r="B623" s="360"/>
      <c r="C623" s="360"/>
      <c r="D623" s="360"/>
      <c r="E623" s="361"/>
      <c r="F623" s="362"/>
      <c r="G623" s="363"/>
      <c r="H623" s="364"/>
    </row>
    <row r="624" spans="1:8" hidden="1" outlineLevel="3" x14ac:dyDescent="0.25">
      <c r="A624" s="360" t="s">
        <v>92</v>
      </c>
      <c r="B624" s="360"/>
      <c r="C624" s="360"/>
      <c r="D624" s="360"/>
      <c r="E624" s="361"/>
      <c r="F624" s="362"/>
      <c r="G624" s="363"/>
      <c r="H624" s="364"/>
    </row>
    <row r="625" spans="1:8" hidden="1" outlineLevel="3" x14ac:dyDescent="0.25">
      <c r="A625" s="360" t="s">
        <v>92</v>
      </c>
      <c r="B625" s="360"/>
      <c r="C625" s="360"/>
      <c r="D625" s="360"/>
      <c r="E625" s="361"/>
      <c r="F625" s="362"/>
      <c r="G625" s="363"/>
      <c r="H625" s="364"/>
    </row>
    <row r="626" spans="1:8" hidden="1" outlineLevel="3" x14ac:dyDescent="0.25">
      <c r="A626" s="360" t="s">
        <v>92</v>
      </c>
      <c r="B626" s="360"/>
      <c r="C626" s="360"/>
      <c r="D626" s="360"/>
      <c r="E626" s="361"/>
      <c r="F626" s="362"/>
      <c r="G626" s="363"/>
      <c r="H626" s="364"/>
    </row>
    <row r="627" spans="1:8" hidden="1" outlineLevel="3" x14ac:dyDescent="0.25">
      <c r="A627" s="360" t="s">
        <v>92</v>
      </c>
      <c r="B627" s="360"/>
      <c r="C627" s="360"/>
      <c r="D627" s="360"/>
      <c r="E627" s="361"/>
      <c r="F627" s="362"/>
      <c r="G627" s="363"/>
      <c r="H627" s="364"/>
    </row>
    <row r="628" spans="1:8" hidden="1" outlineLevel="1" collapsed="1" x14ac:dyDescent="0.25">
      <c r="A628" s="371" t="s">
        <v>870</v>
      </c>
      <c r="B628" s="371"/>
      <c r="C628" s="371"/>
      <c r="D628" s="371"/>
      <c r="E628" s="372" t="s">
        <v>871</v>
      </c>
      <c r="F628" s="373">
        <f>SUM(F629:F633)</f>
        <v>0</v>
      </c>
      <c r="G628" s="378">
        <f>SUM(G629:G633)</f>
        <v>0</v>
      </c>
      <c r="H628" s="359"/>
    </row>
    <row r="629" spans="1:8" hidden="1" outlineLevel="3" x14ac:dyDescent="0.25">
      <c r="A629" s="360" t="s">
        <v>870</v>
      </c>
      <c r="B629" s="360"/>
      <c r="C629" s="360"/>
      <c r="D629" s="360"/>
      <c r="E629" s="361"/>
      <c r="F629" s="362"/>
      <c r="G629" s="363"/>
      <c r="H629" s="364"/>
    </row>
    <row r="630" spans="1:8" hidden="1" outlineLevel="3" x14ac:dyDescent="0.25">
      <c r="A630" s="360" t="s">
        <v>870</v>
      </c>
      <c r="B630" s="360"/>
      <c r="C630" s="360"/>
      <c r="D630" s="360"/>
      <c r="E630" s="361"/>
      <c r="F630" s="362"/>
      <c r="G630" s="363"/>
      <c r="H630" s="364"/>
    </row>
    <row r="631" spans="1:8" hidden="1" outlineLevel="3" x14ac:dyDescent="0.25">
      <c r="A631" s="360" t="s">
        <v>870</v>
      </c>
      <c r="B631" s="360"/>
      <c r="C631" s="360"/>
      <c r="D631" s="360"/>
      <c r="E631" s="361"/>
      <c r="F631" s="362"/>
      <c r="G631" s="363"/>
      <c r="H631" s="364"/>
    </row>
    <row r="632" spans="1:8" hidden="1" outlineLevel="3" x14ac:dyDescent="0.25">
      <c r="A632" s="360" t="s">
        <v>870</v>
      </c>
      <c r="B632" s="360"/>
      <c r="C632" s="360"/>
      <c r="D632" s="360"/>
      <c r="E632" s="361"/>
      <c r="F632" s="362"/>
      <c r="G632" s="363"/>
      <c r="H632" s="364"/>
    </row>
    <row r="633" spans="1:8" hidden="1" outlineLevel="3" x14ac:dyDescent="0.25">
      <c r="A633" s="360" t="s">
        <v>870</v>
      </c>
      <c r="B633" s="360"/>
      <c r="C633" s="360"/>
      <c r="D633" s="360"/>
      <c r="E633" s="361"/>
      <c r="F633" s="362"/>
      <c r="G633" s="363"/>
      <c r="H633" s="364"/>
    </row>
    <row r="634" spans="1:8" collapsed="1" x14ac:dyDescent="0.25">
      <c r="A634" s="387" t="s">
        <v>64</v>
      </c>
      <c r="B634" s="387"/>
      <c r="C634" s="387"/>
      <c r="D634" s="387"/>
      <c r="E634" s="388" t="s">
        <v>872</v>
      </c>
      <c r="F634" s="389">
        <f>F635+F641+F647+F653</f>
        <v>0</v>
      </c>
      <c r="G634" s="390">
        <f>G635+G641+G647+G653</f>
        <v>0</v>
      </c>
      <c r="H634" s="391"/>
    </row>
    <row r="635" spans="1:8" hidden="1" outlineLevel="1" collapsed="1" x14ac:dyDescent="0.25">
      <c r="A635" s="371" t="s">
        <v>41</v>
      </c>
      <c r="B635" s="371"/>
      <c r="C635" s="371"/>
      <c r="D635" s="371"/>
      <c r="E635" s="372" t="s">
        <v>873</v>
      </c>
      <c r="F635" s="373">
        <f>SUM(F636:F640)</f>
        <v>0</v>
      </c>
      <c r="G635" s="378">
        <f>SUM(G636:G640)</f>
        <v>0</v>
      </c>
      <c r="H635" s="359"/>
    </row>
    <row r="636" spans="1:8" hidden="1" outlineLevel="3" x14ac:dyDescent="0.25">
      <c r="A636" s="360" t="s">
        <v>41</v>
      </c>
      <c r="B636" s="360"/>
      <c r="C636" s="360"/>
      <c r="D636" s="360"/>
      <c r="E636" s="361"/>
      <c r="F636" s="362"/>
      <c r="G636" s="363"/>
      <c r="H636" s="364"/>
    </row>
    <row r="637" spans="1:8" hidden="1" outlineLevel="3" x14ac:dyDescent="0.25">
      <c r="A637" s="360" t="s">
        <v>41</v>
      </c>
      <c r="B637" s="360"/>
      <c r="C637" s="360"/>
      <c r="D637" s="360"/>
      <c r="E637" s="361"/>
      <c r="F637" s="362"/>
      <c r="G637" s="363"/>
      <c r="H637" s="364"/>
    </row>
    <row r="638" spans="1:8" hidden="1" outlineLevel="3" x14ac:dyDescent="0.25">
      <c r="A638" s="360" t="s">
        <v>41</v>
      </c>
      <c r="B638" s="360"/>
      <c r="C638" s="360"/>
      <c r="D638" s="360"/>
      <c r="E638" s="361"/>
      <c r="F638" s="362"/>
      <c r="G638" s="363"/>
      <c r="H638" s="364"/>
    </row>
    <row r="639" spans="1:8" hidden="1" outlineLevel="3" x14ac:dyDescent="0.25">
      <c r="A639" s="360" t="s">
        <v>41</v>
      </c>
      <c r="B639" s="360"/>
      <c r="C639" s="360"/>
      <c r="D639" s="360"/>
      <c r="E639" s="361"/>
      <c r="F639" s="362"/>
      <c r="G639" s="363"/>
      <c r="H639" s="364"/>
    </row>
    <row r="640" spans="1:8" hidden="1" outlineLevel="3" x14ac:dyDescent="0.25">
      <c r="A640" s="360" t="s">
        <v>41</v>
      </c>
      <c r="B640" s="360"/>
      <c r="C640" s="360"/>
      <c r="D640" s="360"/>
      <c r="E640" s="361"/>
      <c r="F640" s="362"/>
      <c r="G640" s="363"/>
      <c r="H640" s="364"/>
    </row>
    <row r="641" spans="1:8" hidden="1" outlineLevel="1" collapsed="1" x14ac:dyDescent="0.25">
      <c r="A641" s="371" t="s">
        <v>42</v>
      </c>
      <c r="B641" s="371"/>
      <c r="C641" s="371"/>
      <c r="D641" s="371"/>
      <c r="E641" s="372" t="s">
        <v>874</v>
      </c>
      <c r="F641" s="373">
        <f>SUM(F642:F646)</f>
        <v>0</v>
      </c>
      <c r="G641" s="378">
        <f>SUM(G642:G646)</f>
        <v>0</v>
      </c>
      <c r="H641" s="359"/>
    </row>
    <row r="642" spans="1:8" hidden="1" outlineLevel="3" x14ac:dyDescent="0.25">
      <c r="A642" s="360" t="s">
        <v>42</v>
      </c>
      <c r="B642" s="360"/>
      <c r="C642" s="360"/>
      <c r="D642" s="360"/>
      <c r="E642" s="361"/>
      <c r="F642" s="362"/>
      <c r="G642" s="363"/>
      <c r="H642" s="364"/>
    </row>
    <row r="643" spans="1:8" hidden="1" outlineLevel="3" x14ac:dyDescent="0.25">
      <c r="A643" s="360" t="s">
        <v>42</v>
      </c>
      <c r="B643" s="360"/>
      <c r="C643" s="360"/>
      <c r="D643" s="360"/>
      <c r="E643" s="361"/>
      <c r="F643" s="362"/>
      <c r="G643" s="363"/>
      <c r="H643" s="364"/>
    </row>
    <row r="644" spans="1:8" hidden="1" outlineLevel="3" x14ac:dyDescent="0.25">
      <c r="A644" s="360" t="s">
        <v>42</v>
      </c>
      <c r="B644" s="360"/>
      <c r="C644" s="360"/>
      <c r="D644" s="360"/>
      <c r="E644" s="361"/>
      <c r="F644" s="362"/>
      <c r="G644" s="363"/>
      <c r="H644" s="364"/>
    </row>
    <row r="645" spans="1:8" hidden="1" outlineLevel="3" x14ac:dyDescent="0.25">
      <c r="A645" s="360" t="s">
        <v>42</v>
      </c>
      <c r="B645" s="360"/>
      <c r="C645" s="360"/>
      <c r="D645" s="360"/>
      <c r="E645" s="361"/>
      <c r="F645" s="362"/>
      <c r="G645" s="363"/>
      <c r="H645" s="364"/>
    </row>
    <row r="646" spans="1:8" hidden="1" outlineLevel="3" x14ac:dyDescent="0.25">
      <c r="A646" s="360" t="s">
        <v>42</v>
      </c>
      <c r="B646" s="360"/>
      <c r="C646" s="360"/>
      <c r="D646" s="360"/>
      <c r="E646" s="361"/>
      <c r="F646" s="362"/>
      <c r="G646" s="363"/>
      <c r="H646" s="364"/>
    </row>
    <row r="647" spans="1:8" hidden="1" outlineLevel="1" collapsed="1" x14ac:dyDescent="0.25">
      <c r="A647" s="371" t="s">
        <v>43</v>
      </c>
      <c r="B647" s="371"/>
      <c r="C647" s="371"/>
      <c r="D647" s="371"/>
      <c r="E647" s="372" t="s">
        <v>875</v>
      </c>
      <c r="F647" s="373">
        <f>SUM(F648:F652)</f>
        <v>0</v>
      </c>
      <c r="G647" s="378">
        <f>SUM(G648:G652)</f>
        <v>0</v>
      </c>
      <c r="H647" s="359"/>
    </row>
    <row r="648" spans="1:8" hidden="1" outlineLevel="3" x14ac:dyDescent="0.25">
      <c r="A648" s="360" t="s">
        <v>43</v>
      </c>
      <c r="B648" s="360"/>
      <c r="C648" s="360"/>
      <c r="D648" s="360"/>
      <c r="E648" s="361"/>
      <c r="F648" s="362"/>
      <c r="G648" s="363"/>
      <c r="H648" s="364"/>
    </row>
    <row r="649" spans="1:8" hidden="1" outlineLevel="3" x14ac:dyDescent="0.25">
      <c r="A649" s="360" t="s">
        <v>43</v>
      </c>
      <c r="B649" s="360"/>
      <c r="C649" s="360"/>
      <c r="D649" s="360"/>
      <c r="E649" s="361"/>
      <c r="F649" s="362"/>
      <c r="G649" s="363"/>
      <c r="H649" s="364"/>
    </row>
    <row r="650" spans="1:8" hidden="1" outlineLevel="3" x14ac:dyDescent="0.25">
      <c r="A650" s="360" t="s">
        <v>43</v>
      </c>
      <c r="B650" s="360"/>
      <c r="C650" s="360"/>
      <c r="D650" s="360"/>
      <c r="E650" s="361"/>
      <c r="F650" s="362"/>
      <c r="G650" s="363"/>
      <c r="H650" s="364"/>
    </row>
    <row r="651" spans="1:8" hidden="1" outlineLevel="3" x14ac:dyDescent="0.25">
      <c r="A651" s="360" t="s">
        <v>43</v>
      </c>
      <c r="B651" s="360"/>
      <c r="C651" s="360"/>
      <c r="D651" s="360"/>
      <c r="E651" s="361"/>
      <c r="F651" s="362"/>
      <c r="G651" s="363"/>
      <c r="H651" s="364"/>
    </row>
    <row r="652" spans="1:8" hidden="1" outlineLevel="3" x14ac:dyDescent="0.25">
      <c r="A652" s="360" t="s">
        <v>43</v>
      </c>
      <c r="B652" s="360"/>
      <c r="C652" s="360"/>
      <c r="D652" s="360"/>
      <c r="E652" s="361"/>
      <c r="F652" s="362"/>
      <c r="G652" s="363"/>
      <c r="H652" s="364"/>
    </row>
    <row r="653" spans="1:8" hidden="1" outlineLevel="1" collapsed="1" x14ac:dyDescent="0.25">
      <c r="A653" s="371" t="s">
        <v>44</v>
      </c>
      <c r="B653" s="371"/>
      <c r="C653" s="371"/>
      <c r="D653" s="371"/>
      <c r="E653" s="372" t="s">
        <v>876</v>
      </c>
      <c r="F653" s="373">
        <f>SUM(F654:F658)</f>
        <v>0</v>
      </c>
      <c r="G653" s="378">
        <f>SUM(G654:G658)</f>
        <v>0</v>
      </c>
      <c r="H653" s="359"/>
    </row>
    <row r="654" spans="1:8" hidden="1" outlineLevel="3" x14ac:dyDescent="0.25">
      <c r="A654" s="360" t="s">
        <v>44</v>
      </c>
      <c r="B654" s="360"/>
      <c r="C654" s="360"/>
      <c r="D654" s="360"/>
      <c r="E654" s="361"/>
      <c r="F654" s="362"/>
      <c r="G654" s="363"/>
      <c r="H654" s="364"/>
    </row>
    <row r="655" spans="1:8" hidden="1" outlineLevel="3" x14ac:dyDescent="0.25">
      <c r="A655" s="360" t="s">
        <v>44</v>
      </c>
      <c r="B655" s="360"/>
      <c r="C655" s="360"/>
      <c r="D655" s="360"/>
      <c r="E655" s="361"/>
      <c r="F655" s="362"/>
      <c r="G655" s="363"/>
      <c r="H655" s="364"/>
    </row>
    <row r="656" spans="1:8" hidden="1" outlineLevel="3" x14ac:dyDescent="0.25">
      <c r="A656" s="360" t="s">
        <v>44</v>
      </c>
      <c r="B656" s="360"/>
      <c r="C656" s="360"/>
      <c r="D656" s="360"/>
      <c r="E656" s="361"/>
      <c r="F656" s="362"/>
      <c r="G656" s="363"/>
      <c r="H656" s="364"/>
    </row>
    <row r="657" spans="1:8" hidden="1" outlineLevel="3" x14ac:dyDescent="0.25">
      <c r="A657" s="360" t="s">
        <v>44</v>
      </c>
      <c r="B657" s="360"/>
      <c r="C657" s="360"/>
      <c r="D657" s="360"/>
      <c r="E657" s="361"/>
      <c r="F657" s="362"/>
      <c r="G657" s="363"/>
      <c r="H657" s="364"/>
    </row>
    <row r="658" spans="1:8" hidden="1" outlineLevel="3" x14ac:dyDescent="0.25">
      <c r="A658" s="360" t="s">
        <v>44</v>
      </c>
      <c r="B658" s="360"/>
      <c r="C658" s="360"/>
      <c r="D658" s="360"/>
      <c r="E658" s="361"/>
      <c r="F658" s="362"/>
      <c r="G658" s="363"/>
      <c r="H658" s="364"/>
    </row>
    <row r="659" spans="1:8" hidden="1" outlineLevel="1" collapsed="1" x14ac:dyDescent="0.25">
      <c r="A659" s="371" t="s">
        <v>877</v>
      </c>
      <c r="B659" s="371"/>
      <c r="C659" s="371"/>
      <c r="D659" s="371"/>
      <c r="E659" s="372" t="s">
        <v>878</v>
      </c>
      <c r="F659" s="373">
        <f>SUM(F660:F664)</f>
        <v>0</v>
      </c>
      <c r="G659" s="378">
        <f>SUM(G660:G664)</f>
        <v>0</v>
      </c>
      <c r="H659" s="359"/>
    </row>
    <row r="660" spans="1:8" hidden="1" outlineLevel="3" x14ac:dyDescent="0.25">
      <c r="A660" s="360" t="s">
        <v>877</v>
      </c>
      <c r="B660" s="360"/>
      <c r="C660" s="360"/>
      <c r="D660" s="360"/>
      <c r="E660" s="361"/>
      <c r="F660" s="362"/>
      <c r="G660" s="363"/>
      <c r="H660" s="364"/>
    </row>
    <row r="661" spans="1:8" hidden="1" outlineLevel="3" x14ac:dyDescent="0.25">
      <c r="A661" s="360" t="s">
        <v>877</v>
      </c>
      <c r="B661" s="360"/>
      <c r="C661" s="360"/>
      <c r="D661" s="360"/>
      <c r="E661" s="361"/>
      <c r="F661" s="362"/>
      <c r="G661" s="363"/>
      <c r="H661" s="364"/>
    </row>
    <row r="662" spans="1:8" hidden="1" outlineLevel="3" x14ac:dyDescent="0.25">
      <c r="A662" s="360" t="s">
        <v>877</v>
      </c>
      <c r="B662" s="360"/>
      <c r="C662" s="360"/>
      <c r="D662" s="360"/>
      <c r="E662" s="361"/>
      <c r="F662" s="362"/>
      <c r="G662" s="363"/>
      <c r="H662" s="364"/>
    </row>
    <row r="663" spans="1:8" hidden="1" outlineLevel="3" x14ac:dyDescent="0.25">
      <c r="A663" s="360" t="s">
        <v>877</v>
      </c>
      <c r="B663" s="360"/>
      <c r="C663" s="360"/>
      <c r="D663" s="360"/>
      <c r="E663" s="361"/>
      <c r="F663" s="362"/>
      <c r="G663" s="363"/>
      <c r="H663" s="364"/>
    </row>
    <row r="664" spans="1:8" hidden="1" outlineLevel="3" x14ac:dyDescent="0.25">
      <c r="A664" s="360" t="s">
        <v>877</v>
      </c>
      <c r="B664" s="360"/>
      <c r="C664" s="360"/>
      <c r="D664" s="360"/>
      <c r="E664" s="361"/>
      <c r="F664" s="362"/>
      <c r="G664" s="363"/>
      <c r="H664" s="364"/>
    </row>
    <row r="665" spans="1:8" collapsed="1" x14ac:dyDescent="0.25">
      <c r="A665" s="392" t="s">
        <v>63</v>
      </c>
      <c r="B665" s="392"/>
      <c r="C665" s="392"/>
      <c r="D665" s="392"/>
      <c r="E665" s="393" t="s">
        <v>93</v>
      </c>
      <c r="F665" s="394">
        <f>F666+F703+F709+F715+F728+F741+F747+F753+F759+F765+F771</f>
        <v>0</v>
      </c>
      <c r="G665" s="394">
        <f>G666+G703+G709+G715+G728+G741+G747+G753+G759+G765+G771</f>
        <v>0</v>
      </c>
      <c r="H665" s="395"/>
    </row>
    <row r="666" spans="1:8" hidden="1" outlineLevel="1" collapsed="1" x14ac:dyDescent="0.25">
      <c r="A666" s="371" t="s">
        <v>45</v>
      </c>
      <c r="B666" s="371"/>
      <c r="C666" s="371"/>
      <c r="D666" s="371"/>
      <c r="E666" s="372" t="s">
        <v>880</v>
      </c>
      <c r="F666" s="373">
        <f>F667+F673+F679+F685+F691+F697</f>
        <v>0</v>
      </c>
      <c r="G666" s="373">
        <f>G667+G673+G679+G685+G691+G697</f>
        <v>0</v>
      </c>
      <c r="H666" s="359"/>
    </row>
    <row r="667" spans="1:8" hidden="1" outlineLevel="2" collapsed="1" x14ac:dyDescent="0.25">
      <c r="A667" s="374" t="s">
        <v>879</v>
      </c>
      <c r="B667" s="374"/>
      <c r="C667" s="374"/>
      <c r="D667" s="374"/>
      <c r="E667" s="375" t="s">
        <v>881</v>
      </c>
      <c r="F667" s="376">
        <f>SUM(F668:F672)</f>
        <v>0</v>
      </c>
      <c r="G667" s="377">
        <f>SUM(G668:G672)</f>
        <v>0</v>
      </c>
      <c r="H667" s="370"/>
    </row>
    <row r="668" spans="1:8" hidden="1" outlineLevel="3" x14ac:dyDescent="0.25">
      <c r="A668" s="360" t="s">
        <v>879</v>
      </c>
      <c r="B668" s="360"/>
      <c r="C668" s="360"/>
      <c r="D668" s="360"/>
      <c r="E668" s="361"/>
      <c r="F668" s="362"/>
      <c r="G668" s="363"/>
      <c r="H668" s="364"/>
    </row>
    <row r="669" spans="1:8" hidden="1" outlineLevel="3" x14ac:dyDescent="0.25">
      <c r="A669" s="360" t="s">
        <v>879</v>
      </c>
      <c r="B669" s="360"/>
      <c r="C669" s="360"/>
      <c r="D669" s="360"/>
      <c r="E669" s="361"/>
      <c r="F669" s="362"/>
      <c r="G669" s="363"/>
      <c r="H669" s="364"/>
    </row>
    <row r="670" spans="1:8" hidden="1" outlineLevel="3" x14ac:dyDescent="0.25">
      <c r="A670" s="360" t="s">
        <v>879</v>
      </c>
      <c r="B670" s="360"/>
      <c r="C670" s="360"/>
      <c r="D670" s="360"/>
      <c r="E670" s="361"/>
      <c r="F670" s="362"/>
      <c r="G670" s="363"/>
      <c r="H670" s="364"/>
    </row>
    <row r="671" spans="1:8" hidden="1" outlineLevel="3" x14ac:dyDescent="0.25">
      <c r="A671" s="360" t="s">
        <v>879</v>
      </c>
      <c r="B671" s="360"/>
      <c r="C671" s="360"/>
      <c r="D671" s="360"/>
      <c r="E671" s="361"/>
      <c r="F671" s="362"/>
      <c r="G671" s="363"/>
      <c r="H671" s="364"/>
    </row>
    <row r="672" spans="1:8" hidden="1" outlineLevel="3" x14ac:dyDescent="0.25">
      <c r="A672" s="360" t="s">
        <v>879</v>
      </c>
      <c r="B672" s="360"/>
      <c r="C672" s="360"/>
      <c r="D672" s="360"/>
      <c r="E672" s="361"/>
      <c r="F672" s="362"/>
      <c r="G672" s="363"/>
      <c r="H672" s="364"/>
    </row>
    <row r="673" spans="1:8" hidden="1" outlineLevel="2" collapsed="1" x14ac:dyDescent="0.25">
      <c r="A673" s="374" t="s">
        <v>882</v>
      </c>
      <c r="B673" s="374"/>
      <c r="C673" s="374"/>
      <c r="D673" s="374"/>
      <c r="E673" s="375" t="s">
        <v>883</v>
      </c>
      <c r="F673" s="376">
        <f>SUM(F674:F678)</f>
        <v>0</v>
      </c>
      <c r="G673" s="377">
        <f>SUM(G674:G678)</f>
        <v>0</v>
      </c>
      <c r="H673" s="370"/>
    </row>
    <row r="674" spans="1:8" hidden="1" outlineLevel="3" x14ac:dyDescent="0.25">
      <c r="A674" s="360" t="s">
        <v>882</v>
      </c>
      <c r="B674" s="360"/>
      <c r="C674" s="360"/>
      <c r="D674" s="360"/>
      <c r="E674" s="361"/>
      <c r="F674" s="362"/>
      <c r="G674" s="363"/>
      <c r="H674" s="364"/>
    </row>
    <row r="675" spans="1:8" hidden="1" outlineLevel="3" x14ac:dyDescent="0.25">
      <c r="A675" s="360" t="s">
        <v>882</v>
      </c>
      <c r="B675" s="360"/>
      <c r="C675" s="360"/>
      <c r="D675" s="360"/>
      <c r="E675" s="361"/>
      <c r="F675" s="362"/>
      <c r="G675" s="363"/>
      <c r="H675" s="364"/>
    </row>
    <row r="676" spans="1:8" hidden="1" outlineLevel="3" x14ac:dyDescent="0.25">
      <c r="A676" s="360" t="s">
        <v>882</v>
      </c>
      <c r="B676" s="360"/>
      <c r="C676" s="360"/>
      <c r="D676" s="360"/>
      <c r="E676" s="361"/>
      <c r="F676" s="362"/>
      <c r="G676" s="363"/>
      <c r="H676" s="364"/>
    </row>
    <row r="677" spans="1:8" hidden="1" outlineLevel="3" x14ac:dyDescent="0.25">
      <c r="A677" s="360" t="s">
        <v>882</v>
      </c>
      <c r="B677" s="360"/>
      <c r="C677" s="360"/>
      <c r="D677" s="360"/>
      <c r="E677" s="361"/>
      <c r="F677" s="362"/>
      <c r="G677" s="363"/>
      <c r="H677" s="364"/>
    </row>
    <row r="678" spans="1:8" hidden="1" outlineLevel="3" x14ac:dyDescent="0.25">
      <c r="A678" s="360" t="s">
        <v>882</v>
      </c>
      <c r="B678" s="360"/>
      <c r="C678" s="360"/>
      <c r="D678" s="360"/>
      <c r="E678" s="361"/>
      <c r="F678" s="362"/>
      <c r="G678" s="363"/>
      <c r="H678" s="364"/>
    </row>
    <row r="679" spans="1:8" hidden="1" outlineLevel="2" collapsed="1" x14ac:dyDescent="0.25">
      <c r="A679" s="374" t="s">
        <v>884</v>
      </c>
      <c r="B679" s="374"/>
      <c r="C679" s="374"/>
      <c r="D679" s="374"/>
      <c r="E679" s="375" t="s">
        <v>885</v>
      </c>
      <c r="F679" s="376">
        <f>SUM(F680:F684)</f>
        <v>0</v>
      </c>
      <c r="G679" s="377">
        <f>SUM(G680:G684)</f>
        <v>0</v>
      </c>
      <c r="H679" s="370"/>
    </row>
    <row r="680" spans="1:8" hidden="1" outlineLevel="3" x14ac:dyDescent="0.25">
      <c r="A680" s="360" t="s">
        <v>884</v>
      </c>
      <c r="B680" s="360"/>
      <c r="C680" s="360"/>
      <c r="D680" s="360"/>
      <c r="E680" s="361"/>
      <c r="F680" s="362"/>
      <c r="G680" s="363"/>
      <c r="H680" s="364"/>
    </row>
    <row r="681" spans="1:8" hidden="1" outlineLevel="3" x14ac:dyDescent="0.25">
      <c r="A681" s="360" t="s">
        <v>884</v>
      </c>
      <c r="B681" s="360"/>
      <c r="C681" s="360"/>
      <c r="D681" s="360"/>
      <c r="E681" s="361"/>
      <c r="F681" s="362"/>
      <c r="G681" s="363"/>
      <c r="H681" s="364"/>
    </row>
    <row r="682" spans="1:8" hidden="1" outlineLevel="3" x14ac:dyDescent="0.25">
      <c r="A682" s="360" t="s">
        <v>884</v>
      </c>
      <c r="B682" s="360"/>
      <c r="C682" s="360"/>
      <c r="D682" s="360"/>
      <c r="E682" s="361"/>
      <c r="F682" s="362"/>
      <c r="G682" s="363"/>
      <c r="H682" s="364"/>
    </row>
    <row r="683" spans="1:8" hidden="1" outlineLevel="3" x14ac:dyDescent="0.25">
      <c r="A683" s="360" t="s">
        <v>884</v>
      </c>
      <c r="B683" s="360"/>
      <c r="C683" s="360"/>
      <c r="D683" s="360"/>
      <c r="E683" s="361"/>
      <c r="F683" s="362"/>
      <c r="G683" s="363"/>
      <c r="H683" s="364"/>
    </row>
    <row r="684" spans="1:8" hidden="1" outlineLevel="3" x14ac:dyDescent="0.25">
      <c r="A684" s="360" t="s">
        <v>884</v>
      </c>
      <c r="B684" s="360"/>
      <c r="C684" s="360"/>
      <c r="D684" s="360"/>
      <c r="E684" s="361"/>
      <c r="F684" s="362"/>
      <c r="G684" s="363"/>
      <c r="H684" s="364"/>
    </row>
    <row r="685" spans="1:8" hidden="1" outlineLevel="2" collapsed="1" x14ac:dyDescent="0.25">
      <c r="A685" s="374" t="s">
        <v>886</v>
      </c>
      <c r="B685" s="374"/>
      <c r="C685" s="374"/>
      <c r="D685" s="374"/>
      <c r="E685" s="375" t="s">
        <v>887</v>
      </c>
      <c r="F685" s="376">
        <f>SUM(F686:F690)</f>
        <v>0</v>
      </c>
      <c r="G685" s="377">
        <f>SUM(G686:G690)</f>
        <v>0</v>
      </c>
      <c r="H685" s="370"/>
    </row>
    <row r="686" spans="1:8" hidden="1" outlineLevel="3" x14ac:dyDescent="0.25">
      <c r="A686" s="360" t="s">
        <v>886</v>
      </c>
      <c r="B686" s="360"/>
      <c r="C686" s="360"/>
      <c r="D686" s="360"/>
      <c r="E686" s="361"/>
      <c r="F686" s="362"/>
      <c r="G686" s="363"/>
      <c r="H686" s="364"/>
    </row>
    <row r="687" spans="1:8" hidden="1" outlineLevel="3" x14ac:dyDescent="0.25">
      <c r="A687" s="360" t="s">
        <v>886</v>
      </c>
      <c r="B687" s="360"/>
      <c r="C687" s="360"/>
      <c r="D687" s="360"/>
      <c r="E687" s="361"/>
      <c r="F687" s="362"/>
      <c r="G687" s="363"/>
      <c r="H687" s="364"/>
    </row>
    <row r="688" spans="1:8" hidden="1" outlineLevel="3" x14ac:dyDescent="0.25">
      <c r="A688" s="360" t="s">
        <v>886</v>
      </c>
      <c r="B688" s="360"/>
      <c r="C688" s="360"/>
      <c r="D688" s="360"/>
      <c r="E688" s="361"/>
      <c r="F688" s="362"/>
      <c r="G688" s="363"/>
      <c r="H688" s="364"/>
    </row>
    <row r="689" spans="1:8" hidden="1" outlineLevel="3" x14ac:dyDescent="0.25">
      <c r="A689" s="360" t="s">
        <v>886</v>
      </c>
      <c r="B689" s="360"/>
      <c r="C689" s="360"/>
      <c r="D689" s="360"/>
      <c r="E689" s="361"/>
      <c r="F689" s="362"/>
      <c r="G689" s="363"/>
      <c r="H689" s="364"/>
    </row>
    <row r="690" spans="1:8" hidden="1" outlineLevel="3" x14ac:dyDescent="0.25">
      <c r="A690" s="360" t="s">
        <v>886</v>
      </c>
      <c r="B690" s="360"/>
      <c r="C690" s="360"/>
      <c r="D690" s="360"/>
      <c r="E690" s="361"/>
      <c r="F690" s="362"/>
      <c r="G690" s="363"/>
      <c r="H690" s="364"/>
    </row>
    <row r="691" spans="1:8" hidden="1" outlineLevel="2" collapsed="1" x14ac:dyDescent="0.25">
      <c r="A691" s="374" t="s">
        <v>888</v>
      </c>
      <c r="B691" s="374"/>
      <c r="C691" s="374"/>
      <c r="D691" s="374"/>
      <c r="E691" s="375" t="s">
        <v>889</v>
      </c>
      <c r="F691" s="376">
        <f>SUM(F692:F696)</f>
        <v>0</v>
      </c>
      <c r="G691" s="377">
        <f>SUM(G692:G696)</f>
        <v>0</v>
      </c>
      <c r="H691" s="370"/>
    </row>
    <row r="692" spans="1:8" hidden="1" outlineLevel="3" x14ac:dyDescent="0.25">
      <c r="A692" s="360" t="s">
        <v>888</v>
      </c>
      <c r="B692" s="360"/>
      <c r="C692" s="360"/>
      <c r="D692" s="360"/>
      <c r="E692" s="361"/>
      <c r="F692" s="362"/>
      <c r="G692" s="363"/>
      <c r="H692" s="364"/>
    </row>
    <row r="693" spans="1:8" hidden="1" outlineLevel="3" x14ac:dyDescent="0.25">
      <c r="A693" s="360" t="s">
        <v>888</v>
      </c>
      <c r="B693" s="360"/>
      <c r="C693" s="360"/>
      <c r="D693" s="360"/>
      <c r="E693" s="361"/>
      <c r="F693" s="362"/>
      <c r="G693" s="363"/>
      <c r="H693" s="364"/>
    </row>
    <row r="694" spans="1:8" hidden="1" outlineLevel="3" x14ac:dyDescent="0.25">
      <c r="A694" s="360" t="s">
        <v>888</v>
      </c>
      <c r="B694" s="360"/>
      <c r="C694" s="360"/>
      <c r="D694" s="360"/>
      <c r="E694" s="361"/>
      <c r="F694" s="362"/>
      <c r="G694" s="363"/>
      <c r="H694" s="364"/>
    </row>
    <row r="695" spans="1:8" hidden="1" outlineLevel="3" x14ac:dyDescent="0.25">
      <c r="A695" s="360" t="s">
        <v>888</v>
      </c>
      <c r="B695" s="360"/>
      <c r="C695" s="360"/>
      <c r="D695" s="360"/>
      <c r="E695" s="361"/>
      <c r="F695" s="362"/>
      <c r="G695" s="363"/>
      <c r="H695" s="364"/>
    </row>
    <row r="696" spans="1:8" hidden="1" outlineLevel="3" x14ac:dyDescent="0.25">
      <c r="A696" s="360" t="s">
        <v>888</v>
      </c>
      <c r="B696" s="360"/>
      <c r="C696" s="360"/>
      <c r="D696" s="360"/>
      <c r="E696" s="361"/>
      <c r="F696" s="362"/>
      <c r="G696" s="363"/>
      <c r="H696" s="364"/>
    </row>
    <row r="697" spans="1:8" hidden="1" outlineLevel="2" x14ac:dyDescent="0.25">
      <c r="A697" s="374" t="s">
        <v>890</v>
      </c>
      <c r="B697" s="374"/>
      <c r="C697" s="374"/>
      <c r="D697" s="374"/>
      <c r="E697" s="375" t="s">
        <v>891</v>
      </c>
      <c r="F697" s="376">
        <f>SUM(F698:F702)</f>
        <v>0</v>
      </c>
      <c r="G697" s="377">
        <f>SUM(G698:G702)</f>
        <v>0</v>
      </c>
      <c r="H697" s="370"/>
    </row>
    <row r="698" spans="1:8" hidden="1" outlineLevel="3" x14ac:dyDescent="0.25">
      <c r="A698" s="360" t="s">
        <v>890</v>
      </c>
      <c r="B698" s="360"/>
      <c r="C698" s="360"/>
      <c r="D698" s="360"/>
      <c r="E698" s="361"/>
      <c r="F698" s="362"/>
      <c r="G698" s="363"/>
      <c r="H698" s="364"/>
    </row>
    <row r="699" spans="1:8" hidden="1" outlineLevel="3" x14ac:dyDescent="0.25">
      <c r="A699" s="360" t="s">
        <v>890</v>
      </c>
      <c r="B699" s="360"/>
      <c r="C699" s="360"/>
      <c r="D699" s="360"/>
      <c r="E699" s="361"/>
      <c r="F699" s="362"/>
      <c r="G699" s="363"/>
      <c r="H699" s="364"/>
    </row>
    <row r="700" spans="1:8" hidden="1" outlineLevel="3" x14ac:dyDescent="0.25">
      <c r="A700" s="360" t="s">
        <v>890</v>
      </c>
      <c r="B700" s="360"/>
      <c r="C700" s="360"/>
      <c r="D700" s="360"/>
      <c r="E700" s="361"/>
      <c r="F700" s="362"/>
      <c r="G700" s="363"/>
      <c r="H700" s="364"/>
    </row>
    <row r="701" spans="1:8" hidden="1" outlineLevel="3" x14ac:dyDescent="0.25">
      <c r="A701" s="360" t="s">
        <v>890</v>
      </c>
      <c r="B701" s="360"/>
      <c r="C701" s="360"/>
      <c r="D701" s="360"/>
      <c r="E701" s="361"/>
      <c r="F701" s="362"/>
      <c r="G701" s="363"/>
      <c r="H701" s="364"/>
    </row>
    <row r="702" spans="1:8" hidden="1" outlineLevel="3" x14ac:dyDescent="0.25">
      <c r="A702" s="360" t="s">
        <v>890</v>
      </c>
      <c r="B702" s="360"/>
      <c r="C702" s="360"/>
      <c r="D702" s="360"/>
      <c r="E702" s="361"/>
      <c r="F702" s="362"/>
      <c r="G702" s="363"/>
      <c r="H702" s="364"/>
    </row>
    <row r="703" spans="1:8" hidden="1" outlineLevel="1" collapsed="1" x14ac:dyDescent="0.25">
      <c r="A703" s="371" t="s">
        <v>46</v>
      </c>
      <c r="B703" s="371"/>
      <c r="C703" s="371"/>
      <c r="D703" s="371"/>
      <c r="E703" s="372" t="s">
        <v>94</v>
      </c>
      <c r="F703" s="373">
        <f>SUM(F704:F708)</f>
        <v>0</v>
      </c>
      <c r="G703" s="378">
        <f>SUM(G704:G708)</f>
        <v>0</v>
      </c>
      <c r="H703" s="359"/>
    </row>
    <row r="704" spans="1:8" hidden="1" outlineLevel="3" x14ac:dyDescent="0.25">
      <c r="A704" s="360" t="s">
        <v>46</v>
      </c>
      <c r="B704" s="360"/>
      <c r="C704" s="360"/>
      <c r="D704" s="360"/>
      <c r="E704" s="361"/>
      <c r="F704" s="362"/>
      <c r="G704" s="363"/>
      <c r="H704" s="364"/>
    </row>
    <row r="705" spans="1:8" hidden="1" outlineLevel="3" x14ac:dyDescent="0.25">
      <c r="A705" s="360" t="s">
        <v>46</v>
      </c>
      <c r="B705" s="360"/>
      <c r="C705" s="360"/>
      <c r="D705" s="360"/>
      <c r="E705" s="361"/>
      <c r="F705" s="362"/>
      <c r="G705" s="363"/>
      <c r="H705" s="364"/>
    </row>
    <row r="706" spans="1:8" hidden="1" outlineLevel="3" x14ac:dyDescent="0.25">
      <c r="A706" s="360" t="s">
        <v>46</v>
      </c>
      <c r="B706" s="360"/>
      <c r="C706" s="360"/>
      <c r="D706" s="360"/>
      <c r="E706" s="361"/>
      <c r="F706" s="362"/>
      <c r="G706" s="363"/>
      <c r="H706" s="364"/>
    </row>
    <row r="707" spans="1:8" hidden="1" outlineLevel="3" x14ac:dyDescent="0.25">
      <c r="A707" s="360" t="s">
        <v>46</v>
      </c>
      <c r="B707" s="360"/>
      <c r="C707" s="360"/>
      <c r="D707" s="360"/>
      <c r="E707" s="361"/>
      <c r="F707" s="362"/>
      <c r="G707" s="363"/>
      <c r="H707" s="364"/>
    </row>
    <row r="708" spans="1:8" hidden="1" outlineLevel="3" x14ac:dyDescent="0.25">
      <c r="A708" s="360" t="s">
        <v>46</v>
      </c>
      <c r="B708" s="360"/>
      <c r="C708" s="360"/>
      <c r="D708" s="360"/>
      <c r="E708" s="361"/>
      <c r="F708" s="362"/>
      <c r="G708" s="363"/>
      <c r="H708" s="364"/>
    </row>
    <row r="709" spans="1:8" hidden="1" outlineLevel="1" collapsed="1" x14ac:dyDescent="0.25">
      <c r="A709" s="371" t="s">
        <v>98</v>
      </c>
      <c r="B709" s="371"/>
      <c r="C709" s="371"/>
      <c r="D709" s="371"/>
      <c r="E709" s="372" t="s">
        <v>58</v>
      </c>
      <c r="F709" s="373">
        <f>SUM(F710:F714)</f>
        <v>0</v>
      </c>
      <c r="G709" s="373">
        <f>SUM(G710:G714)</f>
        <v>0</v>
      </c>
      <c r="H709" s="359"/>
    </row>
    <row r="710" spans="1:8" hidden="1" outlineLevel="3" x14ac:dyDescent="0.25">
      <c r="A710" s="360" t="s">
        <v>98</v>
      </c>
      <c r="B710" s="360"/>
      <c r="C710" s="360"/>
      <c r="D710" s="360"/>
      <c r="E710" s="361"/>
      <c r="F710" s="362"/>
      <c r="G710" s="363"/>
      <c r="H710" s="364"/>
    </row>
    <row r="711" spans="1:8" hidden="1" outlineLevel="3" x14ac:dyDescent="0.25">
      <c r="A711" s="360" t="s">
        <v>98</v>
      </c>
      <c r="B711" s="360"/>
      <c r="C711" s="360"/>
      <c r="D711" s="360"/>
      <c r="E711" s="361"/>
      <c r="F711" s="362"/>
      <c r="G711" s="363"/>
      <c r="H711" s="364"/>
    </row>
    <row r="712" spans="1:8" hidden="1" outlineLevel="3" x14ac:dyDescent="0.25">
      <c r="A712" s="360" t="s">
        <v>98</v>
      </c>
      <c r="B712" s="360"/>
      <c r="C712" s="360"/>
      <c r="D712" s="360"/>
      <c r="E712" s="361"/>
      <c r="F712" s="362"/>
      <c r="G712" s="363"/>
      <c r="H712" s="364"/>
    </row>
    <row r="713" spans="1:8" hidden="1" outlineLevel="3" x14ac:dyDescent="0.25">
      <c r="A713" s="360" t="s">
        <v>98</v>
      </c>
      <c r="B713" s="360"/>
      <c r="C713" s="360"/>
      <c r="D713" s="360"/>
      <c r="E713" s="361"/>
      <c r="F713" s="362"/>
      <c r="G713" s="363"/>
      <c r="H713" s="364"/>
    </row>
    <row r="714" spans="1:8" hidden="1" outlineLevel="3" x14ac:dyDescent="0.25">
      <c r="A714" s="360" t="s">
        <v>98</v>
      </c>
      <c r="B714" s="360"/>
      <c r="C714" s="360"/>
      <c r="D714" s="360"/>
      <c r="E714" s="361"/>
      <c r="F714" s="362"/>
      <c r="G714" s="363"/>
      <c r="H714" s="364"/>
    </row>
    <row r="715" spans="1:8" hidden="1" outlineLevel="1" collapsed="1" x14ac:dyDescent="0.25">
      <c r="A715" s="371" t="s">
        <v>47</v>
      </c>
      <c r="B715" s="371"/>
      <c r="C715" s="371"/>
      <c r="D715" s="371"/>
      <c r="E715" s="372" t="s">
        <v>95</v>
      </c>
      <c r="F715" s="373">
        <f>F716+F722</f>
        <v>0</v>
      </c>
      <c r="G715" s="378">
        <f>G716+G722</f>
        <v>0</v>
      </c>
      <c r="H715" s="359"/>
    </row>
    <row r="716" spans="1:8" hidden="1" outlineLevel="2" collapsed="1" x14ac:dyDescent="0.25">
      <c r="A716" s="374" t="s">
        <v>206</v>
      </c>
      <c r="B716" s="374"/>
      <c r="C716" s="374"/>
      <c r="D716" s="374"/>
      <c r="E716" s="375" t="s">
        <v>200</v>
      </c>
      <c r="F716" s="376">
        <f>SUM(F717:F721)</f>
        <v>0</v>
      </c>
      <c r="G716" s="377">
        <f>SUM(G717:G721)</f>
        <v>0</v>
      </c>
      <c r="H716" s="370"/>
    </row>
    <row r="717" spans="1:8" hidden="1" outlineLevel="3" x14ac:dyDescent="0.25">
      <c r="A717" s="360" t="s">
        <v>206</v>
      </c>
      <c r="B717" s="360"/>
      <c r="C717" s="360"/>
      <c r="D717" s="360"/>
      <c r="E717" s="361"/>
      <c r="F717" s="362"/>
      <c r="G717" s="363"/>
      <c r="H717" s="364"/>
    </row>
    <row r="718" spans="1:8" hidden="1" outlineLevel="3" x14ac:dyDescent="0.25">
      <c r="A718" s="360" t="s">
        <v>206</v>
      </c>
      <c r="B718" s="360"/>
      <c r="C718" s="360"/>
      <c r="D718" s="360"/>
      <c r="E718" s="361"/>
      <c r="F718" s="362"/>
      <c r="G718" s="363"/>
      <c r="H718" s="364"/>
    </row>
    <row r="719" spans="1:8" hidden="1" outlineLevel="3" x14ac:dyDescent="0.25">
      <c r="A719" s="360" t="s">
        <v>206</v>
      </c>
      <c r="B719" s="360"/>
      <c r="C719" s="360"/>
      <c r="D719" s="360"/>
      <c r="E719" s="361"/>
      <c r="F719" s="362"/>
      <c r="G719" s="363"/>
      <c r="H719" s="364"/>
    </row>
    <row r="720" spans="1:8" hidden="1" outlineLevel="3" x14ac:dyDescent="0.25">
      <c r="A720" s="360" t="s">
        <v>206</v>
      </c>
      <c r="B720" s="360"/>
      <c r="C720" s="360"/>
      <c r="D720" s="360"/>
      <c r="E720" s="361"/>
      <c r="F720" s="362"/>
      <c r="G720" s="363"/>
      <c r="H720" s="364"/>
    </row>
    <row r="721" spans="1:8" hidden="1" outlineLevel="3" x14ac:dyDescent="0.25">
      <c r="A721" s="360" t="s">
        <v>206</v>
      </c>
      <c r="B721" s="360"/>
      <c r="C721" s="360"/>
      <c r="D721" s="360"/>
      <c r="E721" s="361"/>
      <c r="F721" s="362"/>
      <c r="G721" s="363"/>
      <c r="H721" s="364"/>
    </row>
    <row r="722" spans="1:8" hidden="1" outlineLevel="2" x14ac:dyDescent="0.25">
      <c r="A722" s="374" t="s">
        <v>207</v>
      </c>
      <c r="B722" s="374"/>
      <c r="C722" s="374"/>
      <c r="D722" s="374"/>
      <c r="E722" s="375" t="s">
        <v>201</v>
      </c>
      <c r="F722" s="376">
        <f>SUM(F723:F727)</f>
        <v>0</v>
      </c>
      <c r="G722" s="377">
        <f>SUM(G723:G727)</f>
        <v>0</v>
      </c>
      <c r="H722" s="370"/>
    </row>
    <row r="723" spans="1:8" hidden="1" outlineLevel="3" x14ac:dyDescent="0.25">
      <c r="A723" s="360" t="s">
        <v>207</v>
      </c>
      <c r="B723" s="360"/>
      <c r="C723" s="360"/>
      <c r="D723" s="360"/>
      <c r="E723" s="361"/>
      <c r="F723" s="362"/>
      <c r="G723" s="363"/>
      <c r="H723" s="364"/>
    </row>
    <row r="724" spans="1:8" hidden="1" outlineLevel="3" x14ac:dyDescent="0.25">
      <c r="A724" s="360" t="s">
        <v>207</v>
      </c>
      <c r="B724" s="360"/>
      <c r="C724" s="360"/>
      <c r="D724" s="360"/>
      <c r="E724" s="361"/>
      <c r="F724" s="362"/>
      <c r="G724" s="363"/>
      <c r="H724" s="364"/>
    </row>
    <row r="725" spans="1:8" hidden="1" outlineLevel="3" x14ac:dyDescent="0.25">
      <c r="A725" s="360" t="s">
        <v>207</v>
      </c>
      <c r="B725" s="360"/>
      <c r="C725" s="360"/>
      <c r="D725" s="360"/>
      <c r="E725" s="361"/>
      <c r="F725" s="362"/>
      <c r="G725" s="363"/>
      <c r="H725" s="364"/>
    </row>
    <row r="726" spans="1:8" hidden="1" outlineLevel="3" x14ac:dyDescent="0.25">
      <c r="A726" s="360" t="s">
        <v>207</v>
      </c>
      <c r="B726" s="360"/>
      <c r="C726" s="360"/>
      <c r="D726" s="360"/>
      <c r="E726" s="361"/>
      <c r="F726" s="362"/>
      <c r="G726" s="363"/>
      <c r="H726" s="364"/>
    </row>
    <row r="727" spans="1:8" hidden="1" outlineLevel="3" x14ac:dyDescent="0.25">
      <c r="A727" s="360" t="s">
        <v>207</v>
      </c>
      <c r="B727" s="360"/>
      <c r="C727" s="360"/>
      <c r="D727" s="360"/>
      <c r="E727" s="361"/>
      <c r="F727" s="362"/>
      <c r="G727" s="363"/>
      <c r="H727" s="364"/>
    </row>
    <row r="728" spans="1:8" hidden="1" outlineLevel="1" collapsed="1" x14ac:dyDescent="0.25">
      <c r="A728" s="371" t="s">
        <v>48</v>
      </c>
      <c r="B728" s="371"/>
      <c r="C728" s="371"/>
      <c r="D728" s="371"/>
      <c r="E728" s="372" t="s">
        <v>59</v>
      </c>
      <c r="F728" s="373">
        <f>F729+F735</f>
        <v>0</v>
      </c>
      <c r="G728" s="373">
        <f>G729+G735</f>
        <v>0</v>
      </c>
      <c r="H728" s="359"/>
    </row>
    <row r="729" spans="1:8" hidden="1" outlineLevel="2" collapsed="1" x14ac:dyDescent="0.25">
      <c r="A729" s="374" t="s">
        <v>892</v>
      </c>
      <c r="B729" s="374"/>
      <c r="C729" s="374"/>
      <c r="D729" s="374"/>
      <c r="E729" s="375" t="s">
        <v>208</v>
      </c>
      <c r="F729" s="376">
        <f>SUM(F730:F734)</f>
        <v>0</v>
      </c>
      <c r="G729" s="377">
        <f>SUM(G730:G734)</f>
        <v>0</v>
      </c>
      <c r="H729" s="370"/>
    </row>
    <row r="730" spans="1:8" hidden="1" outlineLevel="3" x14ac:dyDescent="0.25">
      <c r="A730" s="360" t="s">
        <v>892</v>
      </c>
      <c r="B730" s="360"/>
      <c r="C730" s="360"/>
      <c r="D730" s="360"/>
      <c r="E730" s="361"/>
      <c r="F730" s="362"/>
      <c r="G730" s="363"/>
      <c r="H730" s="364"/>
    </row>
    <row r="731" spans="1:8" hidden="1" outlineLevel="3" x14ac:dyDescent="0.25">
      <c r="A731" s="360" t="s">
        <v>892</v>
      </c>
      <c r="B731" s="360"/>
      <c r="C731" s="360"/>
      <c r="D731" s="360"/>
      <c r="E731" s="361"/>
      <c r="F731" s="362"/>
      <c r="G731" s="363"/>
      <c r="H731" s="364"/>
    </row>
    <row r="732" spans="1:8" hidden="1" outlineLevel="3" x14ac:dyDescent="0.25">
      <c r="A732" s="360" t="s">
        <v>892</v>
      </c>
      <c r="B732" s="360"/>
      <c r="C732" s="360"/>
      <c r="D732" s="360"/>
      <c r="E732" s="361"/>
      <c r="F732" s="362"/>
      <c r="G732" s="363"/>
      <c r="H732" s="364"/>
    </row>
    <row r="733" spans="1:8" hidden="1" outlineLevel="3" x14ac:dyDescent="0.25">
      <c r="A733" s="360" t="s">
        <v>892</v>
      </c>
      <c r="B733" s="360"/>
      <c r="C733" s="360"/>
      <c r="D733" s="360"/>
      <c r="E733" s="361"/>
      <c r="F733" s="362"/>
      <c r="G733" s="363"/>
      <c r="H733" s="364"/>
    </row>
    <row r="734" spans="1:8" hidden="1" outlineLevel="3" x14ac:dyDescent="0.25">
      <c r="A734" s="360" t="s">
        <v>892</v>
      </c>
      <c r="B734" s="360"/>
      <c r="C734" s="360"/>
      <c r="D734" s="360"/>
      <c r="E734" s="361"/>
      <c r="F734" s="362"/>
      <c r="G734" s="363"/>
      <c r="H734" s="364"/>
    </row>
    <row r="735" spans="1:8" hidden="1" outlineLevel="2" x14ac:dyDescent="0.25">
      <c r="A735" s="374" t="s">
        <v>893</v>
      </c>
      <c r="B735" s="374"/>
      <c r="C735" s="374"/>
      <c r="D735" s="374"/>
      <c r="E735" s="375" t="s">
        <v>209</v>
      </c>
      <c r="F735" s="376">
        <f>SUM(F736:F740)</f>
        <v>0</v>
      </c>
      <c r="G735" s="377">
        <f>SUM(G736:G740)</f>
        <v>0</v>
      </c>
      <c r="H735" s="370"/>
    </row>
    <row r="736" spans="1:8" hidden="1" outlineLevel="3" x14ac:dyDescent="0.25">
      <c r="A736" s="360" t="s">
        <v>893</v>
      </c>
      <c r="B736" s="360"/>
      <c r="C736" s="360"/>
      <c r="D736" s="360"/>
      <c r="E736" s="361"/>
      <c r="F736" s="362"/>
      <c r="G736" s="363"/>
      <c r="H736" s="364"/>
    </row>
    <row r="737" spans="1:8" hidden="1" outlineLevel="3" x14ac:dyDescent="0.25">
      <c r="A737" s="360" t="s">
        <v>893</v>
      </c>
      <c r="B737" s="360"/>
      <c r="C737" s="360"/>
      <c r="D737" s="360"/>
      <c r="E737" s="361"/>
      <c r="F737" s="362"/>
      <c r="G737" s="363"/>
      <c r="H737" s="364"/>
    </row>
    <row r="738" spans="1:8" hidden="1" outlineLevel="3" x14ac:dyDescent="0.25">
      <c r="A738" s="360" t="s">
        <v>893</v>
      </c>
      <c r="B738" s="360"/>
      <c r="C738" s="360"/>
      <c r="D738" s="360"/>
      <c r="E738" s="361"/>
      <c r="F738" s="362"/>
      <c r="G738" s="363"/>
      <c r="H738" s="364"/>
    </row>
    <row r="739" spans="1:8" hidden="1" outlineLevel="3" x14ac:dyDescent="0.25">
      <c r="A739" s="360" t="s">
        <v>893</v>
      </c>
      <c r="B739" s="360"/>
      <c r="C739" s="360"/>
      <c r="D739" s="360"/>
      <c r="E739" s="361"/>
      <c r="F739" s="362"/>
      <c r="G739" s="363"/>
      <c r="H739" s="364"/>
    </row>
    <row r="740" spans="1:8" hidden="1" outlineLevel="3" x14ac:dyDescent="0.25">
      <c r="A740" s="360" t="s">
        <v>893</v>
      </c>
      <c r="B740" s="360"/>
      <c r="C740" s="360"/>
      <c r="D740" s="360"/>
      <c r="E740" s="361"/>
      <c r="F740" s="362"/>
      <c r="G740" s="363"/>
      <c r="H740" s="364"/>
    </row>
    <row r="741" spans="1:8" hidden="1" outlineLevel="1" collapsed="1" x14ac:dyDescent="0.25">
      <c r="A741" s="371" t="s">
        <v>99</v>
      </c>
      <c r="B741" s="371"/>
      <c r="C741" s="371"/>
      <c r="D741" s="371"/>
      <c r="E741" s="372" t="s">
        <v>60</v>
      </c>
      <c r="F741" s="373">
        <f>SUM(F742:F746)</f>
        <v>0</v>
      </c>
      <c r="G741" s="373">
        <f>SUM(G742:G746)</f>
        <v>0</v>
      </c>
      <c r="H741" s="359"/>
    </row>
    <row r="742" spans="1:8" hidden="1" outlineLevel="3" x14ac:dyDescent="0.25">
      <c r="A742" s="360" t="s">
        <v>99</v>
      </c>
      <c r="B742" s="360"/>
      <c r="C742" s="360"/>
      <c r="D742" s="360"/>
      <c r="E742" s="361"/>
      <c r="F742" s="362"/>
      <c r="G742" s="363"/>
      <c r="H742" s="364"/>
    </row>
    <row r="743" spans="1:8" hidden="1" outlineLevel="3" x14ac:dyDescent="0.25">
      <c r="A743" s="360" t="s">
        <v>99</v>
      </c>
      <c r="B743" s="360"/>
      <c r="C743" s="360"/>
      <c r="D743" s="360"/>
      <c r="E743" s="361"/>
      <c r="F743" s="362"/>
      <c r="G743" s="363"/>
      <c r="H743" s="364"/>
    </row>
    <row r="744" spans="1:8" hidden="1" outlineLevel="3" x14ac:dyDescent="0.25">
      <c r="A744" s="360" t="s">
        <v>99</v>
      </c>
      <c r="B744" s="360"/>
      <c r="C744" s="360"/>
      <c r="D744" s="360"/>
      <c r="E744" s="361"/>
      <c r="F744" s="362"/>
      <c r="G744" s="363"/>
      <c r="H744" s="364"/>
    </row>
    <row r="745" spans="1:8" hidden="1" outlineLevel="3" x14ac:dyDescent="0.25">
      <c r="A745" s="360" t="s">
        <v>99</v>
      </c>
      <c r="B745" s="360"/>
      <c r="C745" s="360"/>
      <c r="D745" s="360"/>
      <c r="E745" s="361"/>
      <c r="F745" s="362"/>
      <c r="G745" s="363"/>
      <c r="H745" s="364"/>
    </row>
    <row r="746" spans="1:8" hidden="1" outlineLevel="3" x14ac:dyDescent="0.25">
      <c r="A746" s="360" t="s">
        <v>99</v>
      </c>
      <c r="B746" s="360"/>
      <c r="C746" s="360"/>
      <c r="D746" s="360"/>
      <c r="E746" s="361"/>
      <c r="F746" s="362"/>
      <c r="G746" s="363"/>
      <c r="H746" s="364"/>
    </row>
    <row r="747" spans="1:8" hidden="1" outlineLevel="1" collapsed="1" x14ac:dyDescent="0.25">
      <c r="A747" s="371" t="s">
        <v>49</v>
      </c>
      <c r="B747" s="371"/>
      <c r="C747" s="371"/>
      <c r="D747" s="371"/>
      <c r="E747" s="372" t="s">
        <v>96</v>
      </c>
      <c r="F747" s="373">
        <f>SUM(F748:F752)</f>
        <v>0</v>
      </c>
      <c r="G747" s="378">
        <f>SUM(G748:G752)</f>
        <v>0</v>
      </c>
      <c r="H747" s="359"/>
    </row>
    <row r="748" spans="1:8" hidden="1" outlineLevel="3" x14ac:dyDescent="0.25">
      <c r="A748" s="360" t="s">
        <v>49</v>
      </c>
      <c r="B748" s="360"/>
      <c r="C748" s="360"/>
      <c r="D748" s="360"/>
      <c r="E748" s="361"/>
      <c r="F748" s="362"/>
      <c r="G748" s="363"/>
      <c r="H748" s="364"/>
    </row>
    <row r="749" spans="1:8" hidden="1" outlineLevel="3" x14ac:dyDescent="0.25">
      <c r="A749" s="360" t="s">
        <v>49</v>
      </c>
      <c r="B749" s="360"/>
      <c r="C749" s="360"/>
      <c r="D749" s="360"/>
      <c r="E749" s="361"/>
      <c r="F749" s="362"/>
      <c r="G749" s="363"/>
      <c r="H749" s="364"/>
    </row>
    <row r="750" spans="1:8" hidden="1" outlineLevel="3" x14ac:dyDescent="0.25">
      <c r="A750" s="360" t="s">
        <v>49</v>
      </c>
      <c r="B750" s="360"/>
      <c r="C750" s="360"/>
      <c r="D750" s="360"/>
      <c r="E750" s="361"/>
      <c r="F750" s="362"/>
      <c r="G750" s="363"/>
      <c r="H750" s="364"/>
    </row>
    <row r="751" spans="1:8" hidden="1" outlineLevel="3" x14ac:dyDescent="0.25">
      <c r="A751" s="360" t="s">
        <v>49</v>
      </c>
      <c r="B751" s="360"/>
      <c r="C751" s="360"/>
      <c r="D751" s="360"/>
      <c r="E751" s="361"/>
      <c r="F751" s="362"/>
      <c r="G751" s="363"/>
      <c r="H751" s="364"/>
    </row>
    <row r="752" spans="1:8" hidden="1" outlineLevel="3" x14ac:dyDescent="0.25">
      <c r="A752" s="360" t="s">
        <v>49</v>
      </c>
      <c r="B752" s="360"/>
      <c r="C752" s="360"/>
      <c r="D752" s="360"/>
      <c r="E752" s="361"/>
      <c r="F752" s="362"/>
      <c r="G752" s="363"/>
      <c r="H752" s="364"/>
    </row>
    <row r="753" spans="1:8" hidden="1" outlineLevel="1" collapsed="1" x14ac:dyDescent="0.25">
      <c r="A753" s="371" t="s">
        <v>50</v>
      </c>
      <c r="B753" s="371"/>
      <c r="C753" s="371"/>
      <c r="D753" s="371"/>
      <c r="E753" s="372" t="s">
        <v>97</v>
      </c>
      <c r="F753" s="373">
        <f>SUM(F754:F758)</f>
        <v>0</v>
      </c>
      <c r="G753" s="378">
        <f>SUM(G754:G758)</f>
        <v>0</v>
      </c>
      <c r="H753" s="359"/>
    </row>
    <row r="754" spans="1:8" hidden="1" outlineLevel="3" x14ac:dyDescent="0.25">
      <c r="A754" s="360" t="s">
        <v>50</v>
      </c>
      <c r="B754" s="360"/>
      <c r="C754" s="360"/>
      <c r="D754" s="360"/>
      <c r="E754" s="361"/>
      <c r="F754" s="362"/>
      <c r="G754" s="363"/>
      <c r="H754" s="364"/>
    </row>
    <row r="755" spans="1:8" hidden="1" outlineLevel="3" x14ac:dyDescent="0.25">
      <c r="A755" s="360" t="s">
        <v>50</v>
      </c>
      <c r="B755" s="360"/>
      <c r="C755" s="360"/>
      <c r="D755" s="360"/>
      <c r="E755" s="361"/>
      <c r="F755" s="362"/>
      <c r="G755" s="363"/>
      <c r="H755" s="364"/>
    </row>
    <row r="756" spans="1:8" hidden="1" outlineLevel="3" x14ac:dyDescent="0.25">
      <c r="A756" s="360" t="s">
        <v>50</v>
      </c>
      <c r="B756" s="360"/>
      <c r="C756" s="360"/>
      <c r="D756" s="360"/>
      <c r="E756" s="361"/>
      <c r="F756" s="362"/>
      <c r="G756" s="363"/>
      <c r="H756" s="364"/>
    </row>
    <row r="757" spans="1:8" hidden="1" outlineLevel="3" x14ac:dyDescent="0.25">
      <c r="A757" s="360" t="s">
        <v>50</v>
      </c>
      <c r="B757" s="360"/>
      <c r="C757" s="360"/>
      <c r="D757" s="360"/>
      <c r="E757" s="361"/>
      <c r="F757" s="362"/>
      <c r="G757" s="363"/>
      <c r="H757" s="364"/>
    </row>
    <row r="758" spans="1:8" hidden="1" outlineLevel="3" x14ac:dyDescent="0.25">
      <c r="A758" s="360" t="s">
        <v>50</v>
      </c>
      <c r="B758" s="360"/>
      <c r="C758" s="360"/>
      <c r="D758" s="360"/>
      <c r="E758" s="361"/>
      <c r="F758" s="362"/>
      <c r="G758" s="363"/>
      <c r="H758" s="364"/>
    </row>
    <row r="759" spans="1:8" hidden="1" outlineLevel="1" collapsed="1" x14ac:dyDescent="0.25">
      <c r="A759" s="371" t="s">
        <v>51</v>
      </c>
      <c r="B759" s="371"/>
      <c r="C759" s="371"/>
      <c r="D759" s="371"/>
      <c r="E759" s="372" t="s">
        <v>894</v>
      </c>
      <c r="F759" s="373">
        <f>SUM(F760:F764)</f>
        <v>0</v>
      </c>
      <c r="G759" s="378">
        <f>SUM(G760:G764)</f>
        <v>0</v>
      </c>
      <c r="H759" s="359"/>
    </row>
    <row r="760" spans="1:8" hidden="1" outlineLevel="3" x14ac:dyDescent="0.25">
      <c r="A760" s="360" t="s">
        <v>51</v>
      </c>
      <c r="B760" s="360"/>
      <c r="C760" s="360"/>
      <c r="D760" s="360"/>
      <c r="E760" s="361"/>
      <c r="F760" s="362"/>
      <c r="G760" s="363"/>
      <c r="H760" s="364"/>
    </row>
    <row r="761" spans="1:8" hidden="1" outlineLevel="3" x14ac:dyDescent="0.25">
      <c r="A761" s="360" t="s">
        <v>51</v>
      </c>
      <c r="B761" s="360"/>
      <c r="C761" s="360"/>
      <c r="D761" s="360"/>
      <c r="E761" s="361"/>
      <c r="F761" s="362"/>
      <c r="G761" s="363"/>
      <c r="H761" s="364"/>
    </row>
    <row r="762" spans="1:8" hidden="1" outlineLevel="3" x14ac:dyDescent="0.25">
      <c r="A762" s="360" t="s">
        <v>51</v>
      </c>
      <c r="B762" s="360"/>
      <c r="C762" s="360"/>
      <c r="D762" s="360"/>
      <c r="E762" s="361"/>
      <c r="F762" s="362"/>
      <c r="G762" s="363"/>
      <c r="H762" s="364"/>
    </row>
    <row r="763" spans="1:8" hidden="1" outlineLevel="3" x14ac:dyDescent="0.25">
      <c r="A763" s="360" t="s">
        <v>51</v>
      </c>
      <c r="B763" s="360"/>
      <c r="C763" s="360"/>
      <c r="D763" s="360"/>
      <c r="E763" s="361"/>
      <c r="F763" s="362"/>
      <c r="G763" s="363"/>
      <c r="H763" s="364"/>
    </row>
    <row r="764" spans="1:8" hidden="1" outlineLevel="3" x14ac:dyDescent="0.25">
      <c r="A764" s="360" t="s">
        <v>51</v>
      </c>
      <c r="B764" s="360"/>
      <c r="C764" s="360"/>
      <c r="D764" s="360"/>
      <c r="E764" s="361"/>
      <c r="F764" s="362"/>
      <c r="G764" s="363"/>
      <c r="H764" s="364"/>
    </row>
    <row r="765" spans="1:8" hidden="1" outlineLevel="1" collapsed="1" x14ac:dyDescent="0.25">
      <c r="A765" s="371" t="s">
        <v>100</v>
      </c>
      <c r="B765" s="371"/>
      <c r="C765" s="371"/>
      <c r="D765" s="371"/>
      <c r="E765" s="372" t="s">
        <v>101</v>
      </c>
      <c r="F765" s="373">
        <f>SUM(F766:F770)</f>
        <v>0</v>
      </c>
      <c r="G765" s="373">
        <f>SUM(G766:G770)</f>
        <v>0</v>
      </c>
      <c r="H765" s="359"/>
    </row>
    <row r="766" spans="1:8" hidden="1" outlineLevel="3" x14ac:dyDescent="0.25">
      <c r="A766" s="360" t="s">
        <v>100</v>
      </c>
      <c r="B766" s="360"/>
      <c r="C766" s="360"/>
      <c r="D766" s="360"/>
      <c r="E766" s="361"/>
      <c r="F766" s="362"/>
      <c r="G766" s="363"/>
      <c r="H766" s="364"/>
    </row>
    <row r="767" spans="1:8" hidden="1" outlineLevel="3" x14ac:dyDescent="0.25">
      <c r="A767" s="360" t="s">
        <v>100</v>
      </c>
      <c r="B767" s="360"/>
      <c r="C767" s="360"/>
      <c r="D767" s="360"/>
      <c r="E767" s="361"/>
      <c r="F767" s="362"/>
      <c r="G767" s="363"/>
      <c r="H767" s="364"/>
    </row>
    <row r="768" spans="1:8" hidden="1" outlineLevel="3" x14ac:dyDescent="0.25">
      <c r="A768" s="360" t="s">
        <v>100</v>
      </c>
      <c r="B768" s="360"/>
      <c r="C768" s="360"/>
      <c r="D768" s="360"/>
      <c r="E768" s="361"/>
      <c r="F768" s="362"/>
      <c r="G768" s="363"/>
      <c r="H768" s="364"/>
    </row>
    <row r="769" spans="1:8" hidden="1" outlineLevel="3" x14ac:dyDescent="0.25">
      <c r="A769" s="360" t="s">
        <v>100</v>
      </c>
      <c r="B769" s="360"/>
      <c r="C769" s="360"/>
      <c r="D769" s="360"/>
      <c r="E769" s="361"/>
      <c r="F769" s="362"/>
      <c r="G769" s="363"/>
      <c r="H769" s="364"/>
    </row>
    <row r="770" spans="1:8" hidden="1" outlineLevel="3" x14ac:dyDescent="0.25">
      <c r="A770" s="360" t="s">
        <v>100</v>
      </c>
      <c r="B770" s="360"/>
      <c r="C770" s="360"/>
      <c r="D770" s="360"/>
      <c r="E770" s="361"/>
      <c r="F770" s="362"/>
      <c r="G770" s="363"/>
      <c r="H770" s="364"/>
    </row>
    <row r="771" spans="1:8" hidden="1" outlineLevel="1" collapsed="1" x14ac:dyDescent="0.25">
      <c r="A771" s="371" t="s">
        <v>895</v>
      </c>
      <c r="B771" s="371"/>
      <c r="C771" s="371"/>
      <c r="D771" s="371"/>
      <c r="E771" s="372" t="s">
        <v>61</v>
      </c>
      <c r="F771" s="373">
        <f>F772+F778</f>
        <v>0</v>
      </c>
      <c r="G771" s="373">
        <f>G772+G778</f>
        <v>0</v>
      </c>
      <c r="H771" s="359"/>
    </row>
    <row r="772" spans="1:8" hidden="1" outlineLevel="2" collapsed="1" x14ac:dyDescent="0.25">
      <c r="A772" s="374" t="s">
        <v>896</v>
      </c>
      <c r="B772" s="374"/>
      <c r="C772" s="374"/>
      <c r="D772" s="374"/>
      <c r="E772" s="375" t="s">
        <v>897</v>
      </c>
      <c r="F772" s="376">
        <f>SUM(F773:F777)</f>
        <v>0</v>
      </c>
      <c r="G772" s="377">
        <f>SUM(G773:G777)</f>
        <v>0</v>
      </c>
      <c r="H772" s="370"/>
    </row>
    <row r="773" spans="1:8" hidden="1" outlineLevel="3" x14ac:dyDescent="0.25">
      <c r="A773" s="360" t="s">
        <v>896</v>
      </c>
      <c r="B773" s="360"/>
      <c r="C773" s="360"/>
      <c r="D773" s="360"/>
      <c r="E773" s="361"/>
      <c r="F773" s="362"/>
      <c r="G773" s="363"/>
      <c r="H773" s="364"/>
    </row>
    <row r="774" spans="1:8" hidden="1" outlineLevel="3" x14ac:dyDescent="0.25">
      <c r="A774" s="360" t="s">
        <v>896</v>
      </c>
      <c r="B774" s="360"/>
      <c r="C774" s="360"/>
      <c r="D774" s="360"/>
      <c r="E774" s="361"/>
      <c r="F774" s="362"/>
      <c r="G774" s="363"/>
      <c r="H774" s="364"/>
    </row>
    <row r="775" spans="1:8" hidden="1" outlineLevel="3" x14ac:dyDescent="0.25">
      <c r="A775" s="360" t="s">
        <v>896</v>
      </c>
      <c r="B775" s="360"/>
      <c r="C775" s="360"/>
      <c r="D775" s="360"/>
      <c r="E775" s="361"/>
      <c r="F775" s="362"/>
      <c r="G775" s="363"/>
      <c r="H775" s="364"/>
    </row>
    <row r="776" spans="1:8" hidden="1" outlineLevel="3" x14ac:dyDescent="0.25">
      <c r="A776" s="360" t="s">
        <v>896</v>
      </c>
      <c r="B776" s="360"/>
      <c r="C776" s="360"/>
      <c r="D776" s="360"/>
      <c r="E776" s="361"/>
      <c r="F776" s="362"/>
      <c r="G776" s="363"/>
      <c r="H776" s="364"/>
    </row>
    <row r="777" spans="1:8" hidden="1" outlineLevel="3" x14ac:dyDescent="0.25">
      <c r="A777" s="360" t="s">
        <v>896</v>
      </c>
      <c r="B777" s="360"/>
      <c r="C777" s="360"/>
      <c r="D777" s="360"/>
      <c r="E777" s="361"/>
      <c r="F777" s="362"/>
      <c r="G777" s="363"/>
      <c r="H777" s="364"/>
    </row>
    <row r="778" spans="1:8" hidden="1" outlineLevel="2" x14ac:dyDescent="0.25">
      <c r="A778" s="374" t="s">
        <v>898</v>
      </c>
      <c r="B778" s="374"/>
      <c r="C778" s="374"/>
      <c r="D778" s="374"/>
      <c r="E778" s="375" t="s">
        <v>899</v>
      </c>
      <c r="F778" s="376">
        <f>SUM(F779:F783)</f>
        <v>0</v>
      </c>
      <c r="G778" s="377">
        <f>SUM(G779:G783)</f>
        <v>0</v>
      </c>
      <c r="H778" s="370"/>
    </row>
    <row r="779" spans="1:8" hidden="1" outlineLevel="3" x14ac:dyDescent="0.25">
      <c r="A779" s="360" t="s">
        <v>898</v>
      </c>
      <c r="B779" s="360"/>
      <c r="C779" s="360"/>
      <c r="D779" s="360"/>
      <c r="E779" s="361"/>
      <c r="F779" s="362"/>
      <c r="G779" s="363"/>
      <c r="H779" s="364"/>
    </row>
    <row r="780" spans="1:8" hidden="1" outlineLevel="3" x14ac:dyDescent="0.25">
      <c r="A780" s="360" t="s">
        <v>898</v>
      </c>
      <c r="B780" s="360"/>
      <c r="C780" s="360"/>
      <c r="D780" s="360"/>
      <c r="E780" s="361"/>
      <c r="F780" s="362"/>
      <c r="G780" s="363"/>
      <c r="H780" s="364"/>
    </row>
    <row r="781" spans="1:8" hidden="1" outlineLevel="3" x14ac:dyDescent="0.25">
      <c r="A781" s="360" t="s">
        <v>898</v>
      </c>
      <c r="B781" s="360"/>
      <c r="C781" s="360"/>
      <c r="D781" s="360"/>
      <c r="E781" s="361"/>
      <c r="F781" s="362"/>
      <c r="G781" s="363"/>
      <c r="H781" s="364"/>
    </row>
    <row r="782" spans="1:8" hidden="1" outlineLevel="3" x14ac:dyDescent="0.25">
      <c r="A782" s="360" t="s">
        <v>898</v>
      </c>
      <c r="B782" s="360"/>
      <c r="C782" s="360"/>
      <c r="D782" s="360"/>
      <c r="E782" s="361"/>
      <c r="F782" s="362"/>
      <c r="G782" s="363"/>
      <c r="H782" s="364"/>
    </row>
    <row r="783" spans="1:8" hidden="1" outlineLevel="3" x14ac:dyDescent="0.25">
      <c r="A783" s="360" t="s">
        <v>898</v>
      </c>
      <c r="B783" s="360"/>
      <c r="C783" s="360"/>
      <c r="D783" s="360"/>
      <c r="E783" s="361"/>
      <c r="F783" s="362"/>
      <c r="G783" s="363"/>
      <c r="H783" s="364"/>
    </row>
    <row r="784" spans="1:8" collapsed="1" x14ac:dyDescent="0.25">
      <c r="A784" s="396" t="s">
        <v>102</v>
      </c>
      <c r="B784" s="396"/>
      <c r="C784" s="396"/>
      <c r="D784" s="396"/>
      <c r="E784" s="397" t="s">
        <v>202</v>
      </c>
      <c r="F784" s="398">
        <f>F785+F816+F829</f>
        <v>0</v>
      </c>
      <c r="G784" s="398">
        <f>G785+G816+G829</f>
        <v>0</v>
      </c>
      <c r="H784" s="399"/>
    </row>
    <row r="785" spans="1:8" hidden="1" outlineLevel="1" collapsed="1" x14ac:dyDescent="0.25">
      <c r="A785" s="371" t="s">
        <v>105</v>
      </c>
      <c r="B785" s="371"/>
      <c r="C785" s="371"/>
      <c r="D785" s="371"/>
      <c r="E785" s="372" t="s">
        <v>103</v>
      </c>
      <c r="F785" s="373">
        <f>F786+F792+F798+F804+F810</f>
        <v>0</v>
      </c>
      <c r="G785" s="373">
        <f>G786+G792+G798+G804+G810</f>
        <v>0</v>
      </c>
      <c r="H785" s="359"/>
    </row>
    <row r="786" spans="1:8" hidden="1" outlineLevel="2" collapsed="1" x14ac:dyDescent="0.25">
      <c r="A786" s="374" t="s">
        <v>900</v>
      </c>
      <c r="B786" s="374"/>
      <c r="C786" s="374"/>
      <c r="D786" s="374"/>
      <c r="E786" s="375" t="s">
        <v>901</v>
      </c>
      <c r="F786" s="376">
        <f>SUM(F787:F791)</f>
        <v>0</v>
      </c>
      <c r="G786" s="377">
        <f>SUM(G787:G791)</f>
        <v>0</v>
      </c>
      <c r="H786" s="370"/>
    </row>
    <row r="787" spans="1:8" hidden="1" outlineLevel="3" x14ac:dyDescent="0.25">
      <c r="A787" s="360" t="s">
        <v>900</v>
      </c>
      <c r="B787" s="360"/>
      <c r="C787" s="360"/>
      <c r="D787" s="360"/>
      <c r="E787" s="361"/>
      <c r="F787" s="362"/>
      <c r="G787" s="363"/>
      <c r="H787" s="364"/>
    </row>
    <row r="788" spans="1:8" hidden="1" outlineLevel="3" x14ac:dyDescent="0.25">
      <c r="A788" s="360" t="s">
        <v>900</v>
      </c>
      <c r="B788" s="360"/>
      <c r="C788" s="360"/>
      <c r="D788" s="360"/>
      <c r="E788" s="361"/>
      <c r="F788" s="362"/>
      <c r="G788" s="363"/>
      <c r="H788" s="364"/>
    </row>
    <row r="789" spans="1:8" hidden="1" outlineLevel="3" x14ac:dyDescent="0.25">
      <c r="A789" s="360" t="s">
        <v>900</v>
      </c>
      <c r="B789" s="360"/>
      <c r="C789" s="360"/>
      <c r="D789" s="360"/>
      <c r="E789" s="361"/>
      <c r="F789" s="362"/>
      <c r="G789" s="363"/>
      <c r="H789" s="364"/>
    </row>
    <row r="790" spans="1:8" hidden="1" outlineLevel="3" x14ac:dyDescent="0.25">
      <c r="A790" s="360" t="s">
        <v>900</v>
      </c>
      <c r="B790" s="360"/>
      <c r="C790" s="360"/>
      <c r="D790" s="360"/>
      <c r="E790" s="361"/>
      <c r="F790" s="362"/>
      <c r="G790" s="363"/>
      <c r="H790" s="364"/>
    </row>
    <row r="791" spans="1:8" hidden="1" outlineLevel="3" x14ac:dyDescent="0.25">
      <c r="A791" s="360" t="s">
        <v>900</v>
      </c>
      <c r="B791" s="360"/>
      <c r="C791" s="360"/>
      <c r="D791" s="360"/>
      <c r="E791" s="361"/>
      <c r="F791" s="362"/>
      <c r="G791" s="363"/>
      <c r="H791" s="364"/>
    </row>
    <row r="792" spans="1:8" hidden="1" outlineLevel="2" collapsed="1" x14ac:dyDescent="0.25">
      <c r="A792" s="374" t="s">
        <v>902</v>
      </c>
      <c r="B792" s="374"/>
      <c r="C792" s="374"/>
      <c r="D792" s="374"/>
      <c r="E792" s="375" t="s">
        <v>903</v>
      </c>
      <c r="F792" s="376">
        <f>SUM(F793:F797)</f>
        <v>0</v>
      </c>
      <c r="G792" s="377">
        <f>SUM(G793:G797)</f>
        <v>0</v>
      </c>
      <c r="H792" s="370"/>
    </row>
    <row r="793" spans="1:8" hidden="1" outlineLevel="3" x14ac:dyDescent="0.25">
      <c r="A793" s="360" t="s">
        <v>900</v>
      </c>
      <c r="B793" s="360"/>
      <c r="C793" s="360"/>
      <c r="D793" s="360"/>
      <c r="E793" s="361"/>
      <c r="F793" s="362"/>
      <c r="G793" s="363"/>
      <c r="H793" s="364"/>
    </row>
    <row r="794" spans="1:8" hidden="1" outlineLevel="3" x14ac:dyDescent="0.25">
      <c r="A794" s="360" t="s">
        <v>900</v>
      </c>
      <c r="B794" s="360"/>
      <c r="C794" s="360"/>
      <c r="D794" s="360"/>
      <c r="E794" s="361"/>
      <c r="F794" s="362"/>
      <c r="G794" s="363"/>
      <c r="H794" s="364"/>
    </row>
    <row r="795" spans="1:8" hidden="1" outlineLevel="3" x14ac:dyDescent="0.25">
      <c r="A795" s="360" t="s">
        <v>900</v>
      </c>
      <c r="B795" s="360"/>
      <c r="C795" s="360"/>
      <c r="D795" s="360"/>
      <c r="E795" s="361"/>
      <c r="F795" s="362"/>
      <c r="G795" s="363"/>
      <c r="H795" s="364"/>
    </row>
    <row r="796" spans="1:8" hidden="1" outlineLevel="3" x14ac:dyDescent="0.25">
      <c r="A796" s="360" t="s">
        <v>900</v>
      </c>
      <c r="B796" s="360"/>
      <c r="C796" s="360"/>
      <c r="D796" s="360"/>
      <c r="E796" s="361"/>
      <c r="F796" s="362"/>
      <c r="G796" s="363"/>
      <c r="H796" s="364"/>
    </row>
    <row r="797" spans="1:8" hidden="1" outlineLevel="3" x14ac:dyDescent="0.25">
      <c r="A797" s="360" t="s">
        <v>900</v>
      </c>
      <c r="B797" s="360"/>
      <c r="C797" s="360"/>
      <c r="D797" s="360"/>
      <c r="E797" s="361"/>
      <c r="F797" s="362"/>
      <c r="G797" s="363"/>
      <c r="H797" s="364"/>
    </row>
    <row r="798" spans="1:8" hidden="1" outlineLevel="2" collapsed="1" x14ac:dyDescent="0.25">
      <c r="A798" s="374" t="s">
        <v>904</v>
      </c>
      <c r="B798" s="374"/>
      <c r="C798" s="374"/>
      <c r="D798" s="374"/>
      <c r="E798" s="375" t="s">
        <v>905</v>
      </c>
      <c r="F798" s="376">
        <f>SUM(F799:F803)</f>
        <v>0</v>
      </c>
      <c r="G798" s="377">
        <f>SUM(G799:G803)</f>
        <v>0</v>
      </c>
      <c r="H798" s="370"/>
    </row>
    <row r="799" spans="1:8" hidden="1" outlineLevel="3" x14ac:dyDescent="0.25">
      <c r="A799" s="360" t="s">
        <v>904</v>
      </c>
      <c r="B799" s="360"/>
      <c r="C799" s="360"/>
      <c r="D799" s="360"/>
      <c r="E799" s="361"/>
      <c r="F799" s="362"/>
      <c r="G799" s="363"/>
      <c r="H799" s="364"/>
    </row>
    <row r="800" spans="1:8" hidden="1" outlineLevel="3" x14ac:dyDescent="0.25">
      <c r="A800" s="360" t="s">
        <v>904</v>
      </c>
      <c r="B800" s="360"/>
      <c r="C800" s="360"/>
      <c r="D800" s="360"/>
      <c r="E800" s="361"/>
      <c r="F800" s="362"/>
      <c r="G800" s="363"/>
      <c r="H800" s="364"/>
    </row>
    <row r="801" spans="1:8" hidden="1" outlineLevel="3" x14ac:dyDescent="0.25">
      <c r="A801" s="360" t="s">
        <v>904</v>
      </c>
      <c r="B801" s="360"/>
      <c r="C801" s="360"/>
      <c r="D801" s="360"/>
      <c r="E801" s="361"/>
      <c r="F801" s="362"/>
      <c r="G801" s="363"/>
      <c r="H801" s="364"/>
    </row>
    <row r="802" spans="1:8" hidden="1" outlineLevel="3" x14ac:dyDescent="0.25">
      <c r="A802" s="360" t="s">
        <v>904</v>
      </c>
      <c r="B802" s="360"/>
      <c r="C802" s="360"/>
      <c r="D802" s="360"/>
      <c r="E802" s="361"/>
      <c r="F802" s="362"/>
      <c r="G802" s="363"/>
      <c r="H802" s="364"/>
    </row>
    <row r="803" spans="1:8" hidden="1" outlineLevel="3" x14ac:dyDescent="0.25">
      <c r="A803" s="360" t="s">
        <v>904</v>
      </c>
      <c r="B803" s="360"/>
      <c r="C803" s="360"/>
      <c r="D803" s="360"/>
      <c r="E803" s="361"/>
      <c r="F803" s="362"/>
      <c r="G803" s="363"/>
      <c r="H803" s="364"/>
    </row>
    <row r="804" spans="1:8" hidden="1" outlineLevel="2" collapsed="1" x14ac:dyDescent="0.25">
      <c r="A804" s="374" t="s">
        <v>906</v>
      </c>
      <c r="B804" s="374"/>
      <c r="C804" s="374"/>
      <c r="D804" s="374"/>
      <c r="E804" s="375" t="s">
        <v>907</v>
      </c>
      <c r="F804" s="376">
        <f>SUM(F805:F809)</f>
        <v>0</v>
      </c>
      <c r="G804" s="377">
        <f>SUM(G805:G809)</f>
        <v>0</v>
      </c>
      <c r="H804" s="370"/>
    </row>
    <row r="805" spans="1:8" hidden="1" outlineLevel="3" x14ac:dyDescent="0.25">
      <c r="A805" s="360" t="s">
        <v>906</v>
      </c>
      <c r="B805" s="360"/>
      <c r="C805" s="360"/>
      <c r="D805" s="360"/>
      <c r="E805" s="361"/>
      <c r="F805" s="362"/>
      <c r="G805" s="363"/>
      <c r="H805" s="364"/>
    </row>
    <row r="806" spans="1:8" hidden="1" outlineLevel="3" x14ac:dyDescent="0.25">
      <c r="A806" s="360" t="s">
        <v>906</v>
      </c>
      <c r="B806" s="360"/>
      <c r="C806" s="360"/>
      <c r="D806" s="360"/>
      <c r="E806" s="361"/>
      <c r="F806" s="362"/>
      <c r="G806" s="363"/>
      <c r="H806" s="364"/>
    </row>
    <row r="807" spans="1:8" hidden="1" outlineLevel="3" x14ac:dyDescent="0.25">
      <c r="A807" s="360" t="s">
        <v>906</v>
      </c>
      <c r="B807" s="360"/>
      <c r="C807" s="360"/>
      <c r="D807" s="360"/>
      <c r="E807" s="361"/>
      <c r="F807" s="362"/>
      <c r="G807" s="363"/>
      <c r="H807" s="364"/>
    </row>
    <row r="808" spans="1:8" hidden="1" outlineLevel="3" x14ac:dyDescent="0.25">
      <c r="A808" s="360" t="s">
        <v>906</v>
      </c>
      <c r="B808" s="360"/>
      <c r="C808" s="360"/>
      <c r="D808" s="360"/>
      <c r="E808" s="361"/>
      <c r="F808" s="362"/>
      <c r="G808" s="363"/>
      <c r="H808" s="364"/>
    </row>
    <row r="809" spans="1:8" hidden="1" outlineLevel="3" x14ac:dyDescent="0.25">
      <c r="A809" s="360" t="s">
        <v>906</v>
      </c>
      <c r="B809" s="360"/>
      <c r="C809" s="360"/>
      <c r="D809" s="360"/>
      <c r="E809" s="361"/>
      <c r="F809" s="362"/>
      <c r="G809" s="363"/>
      <c r="H809" s="364"/>
    </row>
    <row r="810" spans="1:8" hidden="1" outlineLevel="2" x14ac:dyDescent="0.25">
      <c r="A810" s="374" t="s">
        <v>908</v>
      </c>
      <c r="B810" s="374"/>
      <c r="C810" s="374"/>
      <c r="D810" s="374"/>
      <c r="E810" s="375" t="s">
        <v>909</v>
      </c>
      <c r="F810" s="376">
        <f>SUM(F811:F815)</f>
        <v>0</v>
      </c>
      <c r="G810" s="377">
        <f>SUM(G811:G815)</f>
        <v>0</v>
      </c>
      <c r="H810" s="370"/>
    </row>
    <row r="811" spans="1:8" hidden="1" outlineLevel="3" x14ac:dyDescent="0.25">
      <c r="A811" s="360" t="s">
        <v>908</v>
      </c>
      <c r="B811" s="360"/>
      <c r="C811" s="360"/>
      <c r="D811" s="360"/>
      <c r="E811" s="361"/>
      <c r="F811" s="362"/>
      <c r="G811" s="363"/>
      <c r="H811" s="364"/>
    </row>
    <row r="812" spans="1:8" hidden="1" outlineLevel="3" x14ac:dyDescent="0.25">
      <c r="A812" s="360" t="s">
        <v>908</v>
      </c>
      <c r="B812" s="360"/>
      <c r="C812" s="360"/>
      <c r="D812" s="360"/>
      <c r="E812" s="361"/>
      <c r="F812" s="362"/>
      <c r="G812" s="363"/>
      <c r="H812" s="364"/>
    </row>
    <row r="813" spans="1:8" hidden="1" outlineLevel="3" x14ac:dyDescent="0.25">
      <c r="A813" s="360" t="s">
        <v>908</v>
      </c>
      <c r="B813" s="360"/>
      <c r="C813" s="360"/>
      <c r="D813" s="360"/>
      <c r="E813" s="361"/>
      <c r="F813" s="362"/>
      <c r="G813" s="363"/>
      <c r="H813" s="364"/>
    </row>
    <row r="814" spans="1:8" hidden="1" outlineLevel="3" x14ac:dyDescent="0.25">
      <c r="A814" s="360" t="s">
        <v>908</v>
      </c>
      <c r="B814" s="360"/>
      <c r="C814" s="360"/>
      <c r="D814" s="360"/>
      <c r="E814" s="361"/>
      <c r="F814" s="362"/>
      <c r="G814" s="363"/>
      <c r="H814" s="364"/>
    </row>
    <row r="815" spans="1:8" hidden="1" outlineLevel="3" x14ac:dyDescent="0.25">
      <c r="A815" s="360" t="s">
        <v>908</v>
      </c>
      <c r="B815" s="360"/>
      <c r="C815" s="360"/>
      <c r="D815" s="360"/>
      <c r="E815" s="361"/>
      <c r="F815" s="362"/>
      <c r="G815" s="363"/>
      <c r="H815" s="364"/>
    </row>
    <row r="816" spans="1:8" hidden="1" outlineLevel="1" collapsed="1" x14ac:dyDescent="0.25">
      <c r="A816" s="371" t="s">
        <v>106</v>
      </c>
      <c r="B816" s="371"/>
      <c r="C816" s="371"/>
      <c r="D816" s="371"/>
      <c r="E816" s="372" t="s">
        <v>104</v>
      </c>
      <c r="F816" s="373">
        <f>F817+F823</f>
        <v>0</v>
      </c>
      <c r="G816" s="373">
        <f>G817+G823</f>
        <v>0</v>
      </c>
      <c r="H816" s="359"/>
    </row>
    <row r="817" spans="1:8" hidden="1" outlineLevel="2" collapsed="1" x14ac:dyDescent="0.25">
      <c r="A817" s="374" t="s">
        <v>910</v>
      </c>
      <c r="B817" s="374"/>
      <c r="C817" s="374"/>
      <c r="D817" s="374"/>
      <c r="E817" s="375" t="s">
        <v>911</v>
      </c>
      <c r="F817" s="376">
        <f>SUM(F818:F822)</f>
        <v>0</v>
      </c>
      <c r="G817" s="377">
        <f>SUM(G818:G822)</f>
        <v>0</v>
      </c>
      <c r="H817" s="370"/>
    </row>
    <row r="818" spans="1:8" hidden="1" outlineLevel="3" x14ac:dyDescent="0.25">
      <c r="A818" s="360" t="s">
        <v>910</v>
      </c>
      <c r="B818" s="360"/>
      <c r="C818" s="360"/>
      <c r="D818" s="360"/>
      <c r="E818" s="361"/>
      <c r="F818" s="362"/>
      <c r="G818" s="363"/>
      <c r="H818" s="364"/>
    </row>
    <row r="819" spans="1:8" hidden="1" outlineLevel="3" x14ac:dyDescent="0.25">
      <c r="A819" s="360" t="s">
        <v>910</v>
      </c>
      <c r="B819" s="360"/>
      <c r="C819" s="360"/>
      <c r="D819" s="360"/>
      <c r="E819" s="361"/>
      <c r="F819" s="362"/>
      <c r="G819" s="363"/>
      <c r="H819" s="364"/>
    </row>
    <row r="820" spans="1:8" hidden="1" outlineLevel="3" x14ac:dyDescent="0.25">
      <c r="A820" s="360" t="s">
        <v>910</v>
      </c>
      <c r="B820" s="360"/>
      <c r="C820" s="360"/>
      <c r="D820" s="360"/>
      <c r="E820" s="361"/>
      <c r="F820" s="362"/>
      <c r="G820" s="363"/>
      <c r="H820" s="364"/>
    </row>
    <row r="821" spans="1:8" hidden="1" outlineLevel="3" x14ac:dyDescent="0.25">
      <c r="A821" s="360" t="s">
        <v>910</v>
      </c>
      <c r="B821" s="360"/>
      <c r="C821" s="360"/>
      <c r="D821" s="360"/>
      <c r="E821" s="361"/>
      <c r="F821" s="362"/>
      <c r="G821" s="363"/>
      <c r="H821" s="364"/>
    </row>
    <row r="822" spans="1:8" hidden="1" outlineLevel="3" x14ac:dyDescent="0.25">
      <c r="A822" s="360" t="s">
        <v>910</v>
      </c>
      <c r="B822" s="360"/>
      <c r="C822" s="360"/>
      <c r="D822" s="360"/>
      <c r="E822" s="361"/>
      <c r="F822" s="362"/>
      <c r="G822" s="363"/>
      <c r="H822" s="364"/>
    </row>
    <row r="823" spans="1:8" hidden="1" outlineLevel="2" x14ac:dyDescent="0.25">
      <c r="A823" s="374" t="s">
        <v>912</v>
      </c>
      <c r="B823" s="374"/>
      <c r="C823" s="374"/>
      <c r="D823" s="374"/>
      <c r="E823" s="375" t="s">
        <v>913</v>
      </c>
      <c r="F823" s="376">
        <f>SUM(F824:F828)</f>
        <v>0</v>
      </c>
      <c r="G823" s="377">
        <f>SUM(G824:G828)</f>
        <v>0</v>
      </c>
      <c r="H823" s="370"/>
    </row>
    <row r="824" spans="1:8" hidden="1" outlineLevel="3" x14ac:dyDescent="0.25">
      <c r="A824" s="360" t="s">
        <v>910</v>
      </c>
      <c r="B824" s="360"/>
      <c r="C824" s="360"/>
      <c r="D824" s="360"/>
      <c r="E824" s="361"/>
      <c r="F824" s="362"/>
      <c r="G824" s="363"/>
      <c r="H824" s="364"/>
    </row>
    <row r="825" spans="1:8" hidden="1" outlineLevel="3" x14ac:dyDescent="0.25">
      <c r="A825" s="360" t="s">
        <v>910</v>
      </c>
      <c r="B825" s="360"/>
      <c r="C825" s="360"/>
      <c r="D825" s="360"/>
      <c r="E825" s="361"/>
      <c r="F825" s="362"/>
      <c r="G825" s="363"/>
      <c r="H825" s="364"/>
    </row>
    <row r="826" spans="1:8" hidden="1" outlineLevel="3" x14ac:dyDescent="0.25">
      <c r="A826" s="360" t="s">
        <v>910</v>
      </c>
      <c r="B826" s="360"/>
      <c r="C826" s="360"/>
      <c r="D826" s="360"/>
      <c r="E826" s="361"/>
      <c r="F826" s="362"/>
      <c r="G826" s="363"/>
      <c r="H826" s="364"/>
    </row>
    <row r="827" spans="1:8" hidden="1" outlineLevel="3" x14ac:dyDescent="0.25">
      <c r="A827" s="360" t="s">
        <v>910</v>
      </c>
      <c r="B827" s="360"/>
      <c r="C827" s="360"/>
      <c r="D827" s="360"/>
      <c r="E827" s="361"/>
      <c r="F827" s="362"/>
      <c r="G827" s="363"/>
      <c r="H827" s="364"/>
    </row>
    <row r="828" spans="1:8" hidden="1" outlineLevel="3" x14ac:dyDescent="0.25">
      <c r="A828" s="360" t="s">
        <v>910</v>
      </c>
      <c r="B828" s="360"/>
      <c r="C828" s="360"/>
      <c r="D828" s="360"/>
      <c r="E828" s="361"/>
      <c r="F828" s="362"/>
      <c r="G828" s="363"/>
      <c r="H828" s="364"/>
    </row>
    <row r="829" spans="1:8" hidden="1" outlineLevel="1" collapsed="1" x14ac:dyDescent="0.25">
      <c r="A829" s="371" t="s">
        <v>107</v>
      </c>
      <c r="B829" s="371"/>
      <c r="C829" s="371"/>
      <c r="D829" s="371"/>
      <c r="E829" s="372" t="s">
        <v>914</v>
      </c>
      <c r="F829" s="373">
        <f>SUM(F830:F834)</f>
        <v>0</v>
      </c>
      <c r="G829" s="378">
        <f>SUM(G830:G834)</f>
        <v>0</v>
      </c>
      <c r="H829" s="359"/>
    </row>
    <row r="830" spans="1:8" hidden="1" outlineLevel="3" x14ac:dyDescent="0.25">
      <c r="A830" s="360" t="s">
        <v>107</v>
      </c>
      <c r="B830" s="360"/>
      <c r="C830" s="360"/>
      <c r="D830" s="360"/>
      <c r="E830" s="361"/>
      <c r="F830" s="362"/>
      <c r="G830" s="363"/>
      <c r="H830" s="364"/>
    </row>
    <row r="831" spans="1:8" hidden="1" outlineLevel="3" x14ac:dyDescent="0.25">
      <c r="A831" s="360" t="s">
        <v>107</v>
      </c>
      <c r="B831" s="360"/>
      <c r="C831" s="360"/>
      <c r="D831" s="360"/>
      <c r="E831" s="361"/>
      <c r="F831" s="362"/>
      <c r="G831" s="363"/>
      <c r="H831" s="364"/>
    </row>
    <row r="832" spans="1:8" hidden="1" outlineLevel="3" x14ac:dyDescent="0.25">
      <c r="A832" s="360" t="s">
        <v>107</v>
      </c>
      <c r="B832" s="360"/>
      <c r="C832" s="360"/>
      <c r="D832" s="360"/>
      <c r="E832" s="361"/>
      <c r="F832" s="362"/>
      <c r="G832" s="363"/>
      <c r="H832" s="364"/>
    </row>
    <row r="833" spans="1:8" hidden="1" outlineLevel="3" x14ac:dyDescent="0.25">
      <c r="A833" s="360" t="s">
        <v>107</v>
      </c>
      <c r="B833" s="360"/>
      <c r="C833" s="360"/>
      <c r="D833" s="360"/>
      <c r="E833" s="361"/>
      <c r="F833" s="362"/>
      <c r="G833" s="363"/>
      <c r="H833" s="364"/>
    </row>
    <row r="834" spans="1:8" hidden="1" outlineLevel="3" x14ac:dyDescent="0.25">
      <c r="A834" s="360" t="s">
        <v>107</v>
      </c>
      <c r="B834" s="360"/>
      <c r="C834" s="360"/>
      <c r="D834" s="360"/>
      <c r="E834" s="361"/>
      <c r="F834" s="362"/>
      <c r="G834" s="363"/>
      <c r="H834" s="364"/>
    </row>
    <row r="835" spans="1:8" collapsed="1" x14ac:dyDescent="0.25">
      <c r="A835" s="400" t="s">
        <v>62</v>
      </c>
      <c r="B835" s="400"/>
      <c r="C835" s="400"/>
      <c r="D835" s="400"/>
      <c r="E835" s="401" t="s">
        <v>915</v>
      </c>
      <c r="F835" s="402">
        <f>F836+F855+F861+F867+F873</f>
        <v>0</v>
      </c>
      <c r="G835" s="402">
        <f>G836+G855+G861+G867+G873</f>
        <v>0</v>
      </c>
      <c r="H835" s="403"/>
    </row>
    <row r="836" spans="1:8" hidden="1" outlineLevel="1" collapsed="1" x14ac:dyDescent="0.25">
      <c r="A836" s="371" t="s">
        <v>52</v>
      </c>
      <c r="B836" s="371"/>
      <c r="C836" s="371"/>
      <c r="D836" s="371"/>
      <c r="E836" s="372" t="s">
        <v>108</v>
      </c>
      <c r="F836" s="373">
        <f>F837+F843+F849</f>
        <v>0</v>
      </c>
      <c r="G836" s="373">
        <f>G837+G843+G849</f>
        <v>0</v>
      </c>
      <c r="H836" s="359"/>
    </row>
    <row r="837" spans="1:8" hidden="1" outlineLevel="2" collapsed="1" x14ac:dyDescent="0.25">
      <c r="A837" s="374" t="s">
        <v>916</v>
      </c>
      <c r="B837" s="374"/>
      <c r="C837" s="374"/>
      <c r="D837" s="374"/>
      <c r="E837" s="375" t="s">
        <v>919</v>
      </c>
      <c r="F837" s="376">
        <f>SUM(F838:F842)</f>
        <v>0</v>
      </c>
      <c r="G837" s="377">
        <f>SUM(G838:G842)</f>
        <v>0</v>
      </c>
      <c r="H837" s="370"/>
    </row>
    <row r="838" spans="1:8" hidden="1" outlineLevel="3" x14ac:dyDescent="0.25">
      <c r="A838" s="360" t="s">
        <v>916</v>
      </c>
      <c r="B838" s="360"/>
      <c r="C838" s="360"/>
      <c r="D838" s="360"/>
      <c r="E838" s="361"/>
      <c r="F838" s="362"/>
      <c r="G838" s="363"/>
      <c r="H838" s="364"/>
    </row>
    <row r="839" spans="1:8" hidden="1" outlineLevel="3" x14ac:dyDescent="0.25">
      <c r="A839" s="360" t="s">
        <v>916</v>
      </c>
      <c r="B839" s="360"/>
      <c r="C839" s="360"/>
      <c r="D839" s="360"/>
      <c r="E839" s="361"/>
      <c r="F839" s="362"/>
      <c r="G839" s="363"/>
      <c r="H839" s="364"/>
    </row>
    <row r="840" spans="1:8" hidden="1" outlineLevel="3" x14ac:dyDescent="0.25">
      <c r="A840" s="360" t="s">
        <v>916</v>
      </c>
      <c r="B840" s="360"/>
      <c r="C840" s="360"/>
      <c r="D840" s="360"/>
      <c r="E840" s="361"/>
      <c r="F840" s="362"/>
      <c r="G840" s="363"/>
      <c r="H840" s="364"/>
    </row>
    <row r="841" spans="1:8" hidden="1" outlineLevel="3" x14ac:dyDescent="0.25">
      <c r="A841" s="360" t="s">
        <v>916</v>
      </c>
      <c r="B841" s="360"/>
      <c r="C841" s="360"/>
      <c r="D841" s="360"/>
      <c r="E841" s="361"/>
      <c r="F841" s="362"/>
      <c r="G841" s="363"/>
      <c r="H841" s="364"/>
    </row>
    <row r="842" spans="1:8" hidden="1" outlineLevel="3" x14ac:dyDescent="0.25">
      <c r="A842" s="360" t="s">
        <v>916</v>
      </c>
      <c r="B842" s="360"/>
      <c r="C842" s="360"/>
      <c r="D842" s="360"/>
      <c r="E842" s="361"/>
      <c r="F842" s="362"/>
      <c r="G842" s="363"/>
      <c r="H842" s="364"/>
    </row>
    <row r="843" spans="1:8" hidden="1" outlineLevel="2" collapsed="1" x14ac:dyDescent="0.25">
      <c r="A843" s="374" t="s">
        <v>917</v>
      </c>
      <c r="B843" s="374"/>
      <c r="C843" s="374"/>
      <c r="D843" s="374"/>
      <c r="E843" s="375" t="s">
        <v>920</v>
      </c>
      <c r="F843" s="376">
        <f>SUM(F844:F848)</f>
        <v>0</v>
      </c>
      <c r="G843" s="377">
        <f>SUM(G844:G848)</f>
        <v>0</v>
      </c>
      <c r="H843" s="370"/>
    </row>
    <row r="844" spans="1:8" hidden="1" outlineLevel="3" x14ac:dyDescent="0.25">
      <c r="A844" s="360" t="s">
        <v>917</v>
      </c>
      <c r="B844" s="360"/>
      <c r="C844" s="360"/>
      <c r="D844" s="360"/>
      <c r="E844" s="361"/>
      <c r="F844" s="362"/>
      <c r="G844" s="363"/>
      <c r="H844" s="364"/>
    </row>
    <row r="845" spans="1:8" hidden="1" outlineLevel="3" x14ac:dyDescent="0.25">
      <c r="A845" s="360" t="s">
        <v>917</v>
      </c>
      <c r="B845" s="360"/>
      <c r="C845" s="360"/>
      <c r="D845" s="360"/>
      <c r="E845" s="361"/>
      <c r="F845" s="362"/>
      <c r="G845" s="363"/>
      <c r="H845" s="364"/>
    </row>
    <row r="846" spans="1:8" hidden="1" outlineLevel="3" x14ac:dyDescent="0.25">
      <c r="A846" s="360" t="s">
        <v>917</v>
      </c>
      <c r="B846" s="360"/>
      <c r="C846" s="360"/>
      <c r="D846" s="360"/>
      <c r="E846" s="361"/>
      <c r="F846" s="362"/>
      <c r="G846" s="363"/>
      <c r="H846" s="364"/>
    </row>
    <row r="847" spans="1:8" hidden="1" outlineLevel="3" x14ac:dyDescent="0.25">
      <c r="A847" s="360" t="s">
        <v>917</v>
      </c>
      <c r="B847" s="360"/>
      <c r="C847" s="360"/>
      <c r="D847" s="360"/>
      <c r="E847" s="361"/>
      <c r="F847" s="362"/>
      <c r="G847" s="363"/>
      <c r="H847" s="364"/>
    </row>
    <row r="848" spans="1:8" hidden="1" outlineLevel="3" x14ac:dyDescent="0.25">
      <c r="A848" s="360" t="s">
        <v>917</v>
      </c>
      <c r="B848" s="360"/>
      <c r="C848" s="360"/>
      <c r="D848" s="360"/>
      <c r="E848" s="361"/>
      <c r="F848" s="362"/>
      <c r="G848" s="363"/>
      <c r="H848" s="364"/>
    </row>
    <row r="849" spans="1:8" hidden="1" outlineLevel="2" x14ac:dyDescent="0.25">
      <c r="A849" s="374" t="s">
        <v>918</v>
      </c>
      <c r="B849" s="374"/>
      <c r="C849" s="374"/>
      <c r="D849" s="374"/>
      <c r="E849" s="375" t="s">
        <v>921</v>
      </c>
      <c r="F849" s="376">
        <f>SUM(F850:F854)</f>
        <v>0</v>
      </c>
      <c r="G849" s="377">
        <f>SUM(G850:G854)</f>
        <v>0</v>
      </c>
      <c r="H849" s="370"/>
    </row>
    <row r="850" spans="1:8" hidden="1" outlineLevel="3" x14ac:dyDescent="0.25">
      <c r="A850" s="360" t="s">
        <v>918</v>
      </c>
      <c r="B850" s="360"/>
      <c r="C850" s="360"/>
      <c r="D850" s="360"/>
      <c r="E850" s="361"/>
      <c r="F850" s="362"/>
      <c r="G850" s="363"/>
      <c r="H850" s="364"/>
    </row>
    <row r="851" spans="1:8" hidden="1" outlineLevel="3" x14ac:dyDescent="0.25">
      <c r="A851" s="360" t="s">
        <v>918</v>
      </c>
      <c r="B851" s="360"/>
      <c r="C851" s="360"/>
      <c r="D851" s="360"/>
      <c r="E851" s="361"/>
      <c r="F851" s="362"/>
      <c r="G851" s="363"/>
      <c r="H851" s="364"/>
    </row>
    <row r="852" spans="1:8" hidden="1" outlineLevel="3" x14ac:dyDescent="0.25">
      <c r="A852" s="360" t="s">
        <v>918</v>
      </c>
      <c r="B852" s="360"/>
      <c r="C852" s="360"/>
      <c r="D852" s="360"/>
      <c r="E852" s="361"/>
      <c r="F852" s="362"/>
      <c r="G852" s="363"/>
      <c r="H852" s="364"/>
    </row>
    <row r="853" spans="1:8" hidden="1" outlineLevel="3" x14ac:dyDescent="0.25">
      <c r="A853" s="360" t="s">
        <v>918</v>
      </c>
      <c r="B853" s="360"/>
      <c r="C853" s="360"/>
      <c r="D853" s="360"/>
      <c r="E853" s="361"/>
      <c r="F853" s="362"/>
      <c r="G853" s="363"/>
      <c r="H853" s="364"/>
    </row>
    <row r="854" spans="1:8" hidden="1" outlineLevel="3" x14ac:dyDescent="0.25">
      <c r="A854" s="360" t="s">
        <v>918</v>
      </c>
      <c r="B854" s="360"/>
      <c r="C854" s="360"/>
      <c r="D854" s="360"/>
      <c r="E854" s="361"/>
      <c r="F854" s="362"/>
      <c r="G854" s="363"/>
      <c r="H854" s="364"/>
    </row>
    <row r="855" spans="1:8" hidden="1" outlineLevel="1" collapsed="1" x14ac:dyDescent="0.25">
      <c r="A855" s="371" t="s">
        <v>109</v>
      </c>
      <c r="B855" s="371"/>
      <c r="C855" s="371"/>
      <c r="D855" s="371"/>
      <c r="E855" s="372" t="s">
        <v>922</v>
      </c>
      <c r="F855" s="373">
        <f>SUM(F856:F860)</f>
        <v>0</v>
      </c>
      <c r="G855" s="378">
        <f>SUM(G856:G860)</f>
        <v>0</v>
      </c>
      <c r="H855" s="359"/>
    </row>
    <row r="856" spans="1:8" hidden="1" outlineLevel="3" x14ac:dyDescent="0.25">
      <c r="A856" s="360" t="s">
        <v>109</v>
      </c>
      <c r="B856" s="360"/>
      <c r="C856" s="360"/>
      <c r="D856" s="360"/>
      <c r="E856" s="361"/>
      <c r="F856" s="362"/>
      <c r="G856" s="363"/>
      <c r="H856" s="364"/>
    </row>
    <row r="857" spans="1:8" hidden="1" outlineLevel="3" x14ac:dyDescent="0.25">
      <c r="A857" s="360" t="s">
        <v>109</v>
      </c>
      <c r="B857" s="360"/>
      <c r="C857" s="360"/>
      <c r="D857" s="360"/>
      <c r="E857" s="361"/>
      <c r="F857" s="362"/>
      <c r="G857" s="363"/>
      <c r="H857" s="364"/>
    </row>
    <row r="858" spans="1:8" hidden="1" outlineLevel="3" x14ac:dyDescent="0.25">
      <c r="A858" s="360" t="s">
        <v>109</v>
      </c>
      <c r="B858" s="360"/>
      <c r="C858" s="360"/>
      <c r="D858" s="360"/>
      <c r="E858" s="361"/>
      <c r="F858" s="362"/>
      <c r="G858" s="363"/>
      <c r="H858" s="364"/>
    </row>
    <row r="859" spans="1:8" hidden="1" outlineLevel="3" x14ac:dyDescent="0.25">
      <c r="A859" s="360" t="s">
        <v>109</v>
      </c>
      <c r="B859" s="360"/>
      <c r="C859" s="360"/>
      <c r="D859" s="360"/>
      <c r="E859" s="361"/>
      <c r="F859" s="362"/>
      <c r="G859" s="363"/>
      <c r="H859" s="364"/>
    </row>
    <row r="860" spans="1:8" hidden="1" outlineLevel="3" x14ac:dyDescent="0.25">
      <c r="A860" s="360" t="s">
        <v>109</v>
      </c>
      <c r="B860" s="360"/>
      <c r="C860" s="360"/>
      <c r="D860" s="360"/>
      <c r="E860" s="361"/>
      <c r="F860" s="362"/>
      <c r="G860" s="363"/>
      <c r="H860" s="364"/>
    </row>
    <row r="861" spans="1:8" hidden="1" outlineLevel="1" collapsed="1" x14ac:dyDescent="0.25">
      <c r="A861" s="371" t="s">
        <v>203</v>
      </c>
      <c r="B861" s="371"/>
      <c r="C861" s="371"/>
      <c r="D861" s="371"/>
      <c r="E861" s="372" t="s">
        <v>923</v>
      </c>
      <c r="F861" s="373">
        <f>SUM(F862:F866)</f>
        <v>0</v>
      </c>
      <c r="G861" s="378">
        <f>SUM(G862:G866)</f>
        <v>0</v>
      </c>
      <c r="H861" s="359"/>
    </row>
    <row r="862" spans="1:8" hidden="1" outlineLevel="3" x14ac:dyDescent="0.25">
      <c r="A862" s="360" t="s">
        <v>203</v>
      </c>
      <c r="B862" s="360"/>
      <c r="C862" s="360"/>
      <c r="D862" s="360"/>
      <c r="E862" s="361"/>
      <c r="F862" s="362"/>
      <c r="G862" s="363"/>
      <c r="H862" s="364"/>
    </row>
    <row r="863" spans="1:8" hidden="1" outlineLevel="3" x14ac:dyDescent="0.25">
      <c r="A863" s="360" t="s">
        <v>203</v>
      </c>
      <c r="B863" s="360"/>
      <c r="C863" s="360"/>
      <c r="D863" s="360"/>
      <c r="E863" s="361"/>
      <c r="F863" s="362"/>
      <c r="G863" s="363"/>
      <c r="H863" s="364"/>
    </row>
    <row r="864" spans="1:8" hidden="1" outlineLevel="3" x14ac:dyDescent="0.25">
      <c r="A864" s="360" t="s">
        <v>203</v>
      </c>
      <c r="B864" s="360"/>
      <c r="C864" s="360"/>
      <c r="D864" s="360"/>
      <c r="E864" s="361"/>
      <c r="F864" s="362"/>
      <c r="G864" s="363"/>
      <c r="H864" s="364"/>
    </row>
    <row r="865" spans="1:8" hidden="1" outlineLevel="3" x14ac:dyDescent="0.25">
      <c r="A865" s="360" t="s">
        <v>203</v>
      </c>
      <c r="B865" s="360"/>
      <c r="C865" s="360"/>
      <c r="D865" s="360"/>
      <c r="E865" s="361"/>
      <c r="F865" s="362"/>
      <c r="G865" s="363"/>
      <c r="H865" s="364"/>
    </row>
    <row r="866" spans="1:8" hidden="1" outlineLevel="3" x14ac:dyDescent="0.25">
      <c r="A866" s="360" t="s">
        <v>203</v>
      </c>
      <c r="B866" s="360"/>
      <c r="C866" s="360"/>
      <c r="D866" s="360"/>
      <c r="E866" s="361"/>
      <c r="F866" s="362"/>
      <c r="G866" s="363"/>
      <c r="H866" s="364"/>
    </row>
    <row r="867" spans="1:8" hidden="1" outlineLevel="1" collapsed="1" x14ac:dyDescent="0.25">
      <c r="A867" s="371" t="s">
        <v>204</v>
      </c>
      <c r="B867" s="371"/>
      <c r="C867" s="371"/>
      <c r="D867" s="371"/>
      <c r="E867" s="372" t="s">
        <v>924</v>
      </c>
      <c r="F867" s="373">
        <f>SUM(F868:F872)</f>
        <v>0</v>
      </c>
      <c r="G867" s="378">
        <f>SUM(G868:G872)</f>
        <v>0</v>
      </c>
      <c r="H867" s="359"/>
    </row>
    <row r="868" spans="1:8" hidden="1" outlineLevel="3" x14ac:dyDescent="0.25">
      <c r="A868" s="360" t="s">
        <v>204</v>
      </c>
      <c r="B868" s="360"/>
      <c r="C868" s="360"/>
      <c r="D868" s="360"/>
      <c r="E868" s="361"/>
      <c r="F868" s="362"/>
      <c r="G868" s="363"/>
      <c r="H868" s="364"/>
    </row>
    <row r="869" spans="1:8" hidden="1" outlineLevel="3" x14ac:dyDescent="0.25">
      <c r="A869" s="360" t="s">
        <v>204</v>
      </c>
      <c r="B869" s="360"/>
      <c r="C869" s="360"/>
      <c r="D869" s="360"/>
      <c r="E869" s="361"/>
      <c r="F869" s="362"/>
      <c r="G869" s="363"/>
      <c r="H869" s="364"/>
    </row>
    <row r="870" spans="1:8" hidden="1" outlineLevel="3" x14ac:dyDescent="0.25">
      <c r="A870" s="360" t="s">
        <v>204</v>
      </c>
      <c r="B870" s="360"/>
      <c r="C870" s="360"/>
      <c r="D870" s="360"/>
      <c r="E870" s="361"/>
      <c r="F870" s="362"/>
      <c r="G870" s="363"/>
      <c r="H870" s="364"/>
    </row>
    <row r="871" spans="1:8" hidden="1" outlineLevel="3" x14ac:dyDescent="0.25">
      <c r="A871" s="360" t="s">
        <v>204</v>
      </c>
      <c r="B871" s="360"/>
      <c r="C871" s="360"/>
      <c r="D871" s="360"/>
      <c r="E871" s="361"/>
      <c r="F871" s="362"/>
      <c r="G871" s="363"/>
      <c r="H871" s="364"/>
    </row>
    <row r="872" spans="1:8" hidden="1" outlineLevel="3" x14ac:dyDescent="0.25">
      <c r="A872" s="360" t="s">
        <v>204</v>
      </c>
      <c r="B872" s="360"/>
      <c r="C872" s="360"/>
      <c r="D872" s="360"/>
      <c r="E872" s="361"/>
      <c r="F872" s="362"/>
      <c r="G872" s="363"/>
      <c r="H872" s="364"/>
    </row>
    <row r="873" spans="1:8" hidden="1" outlineLevel="1" collapsed="1" x14ac:dyDescent="0.25">
      <c r="A873" s="371" t="s">
        <v>926</v>
      </c>
      <c r="B873" s="371"/>
      <c r="C873" s="371"/>
      <c r="D873" s="371"/>
      <c r="E873" s="372" t="s">
        <v>925</v>
      </c>
      <c r="F873" s="373">
        <f>SUM(F874:F878)</f>
        <v>0</v>
      </c>
      <c r="G873" s="378">
        <f>SUM(G874:G878)</f>
        <v>0</v>
      </c>
      <c r="H873" s="359"/>
    </row>
    <row r="874" spans="1:8" hidden="1" outlineLevel="3" x14ac:dyDescent="0.25">
      <c r="A874" s="360" t="s">
        <v>926</v>
      </c>
      <c r="B874" s="360"/>
      <c r="C874" s="360"/>
      <c r="D874" s="360"/>
      <c r="E874" s="361"/>
      <c r="F874" s="362"/>
      <c r="G874" s="363"/>
      <c r="H874" s="364"/>
    </row>
    <row r="875" spans="1:8" hidden="1" outlineLevel="3" x14ac:dyDescent="0.25">
      <c r="A875" s="360" t="s">
        <v>926</v>
      </c>
      <c r="B875" s="360"/>
      <c r="C875" s="360"/>
      <c r="D875" s="360"/>
      <c r="E875" s="361"/>
      <c r="F875" s="362"/>
      <c r="G875" s="363"/>
      <c r="H875" s="364"/>
    </row>
    <row r="876" spans="1:8" hidden="1" outlineLevel="3" x14ac:dyDescent="0.25">
      <c r="A876" s="360" t="s">
        <v>926</v>
      </c>
      <c r="B876" s="360"/>
      <c r="C876" s="360"/>
      <c r="D876" s="360"/>
      <c r="E876" s="361"/>
      <c r="F876" s="362"/>
      <c r="G876" s="363"/>
      <c r="H876" s="364"/>
    </row>
    <row r="877" spans="1:8" hidden="1" outlineLevel="3" x14ac:dyDescent="0.25">
      <c r="A877" s="360" t="s">
        <v>926</v>
      </c>
      <c r="B877" s="360"/>
      <c r="C877" s="360"/>
      <c r="D877" s="360"/>
      <c r="E877" s="361"/>
      <c r="F877" s="362"/>
      <c r="G877" s="363"/>
      <c r="H877" s="364"/>
    </row>
    <row r="878" spans="1:8" hidden="1" outlineLevel="3" x14ac:dyDescent="0.25">
      <c r="A878" s="360" t="s">
        <v>926</v>
      </c>
      <c r="B878" s="360"/>
      <c r="C878" s="360"/>
      <c r="D878" s="360"/>
      <c r="E878" s="361"/>
      <c r="F878" s="362"/>
      <c r="G878" s="363"/>
      <c r="H878" s="364"/>
    </row>
    <row r="879" spans="1:8" hidden="1" outlineLevel="1" collapsed="1" x14ac:dyDescent="0.25">
      <c r="A879" s="371" t="s">
        <v>938</v>
      </c>
      <c r="B879" s="371"/>
      <c r="C879" s="371"/>
      <c r="D879" s="371"/>
      <c r="E879" s="372" t="s">
        <v>939</v>
      </c>
      <c r="F879" s="373">
        <f>SUM(F880:F884)</f>
        <v>0</v>
      </c>
      <c r="G879" s="378">
        <f>SUM(G880:G884)</f>
        <v>0</v>
      </c>
      <c r="H879" s="359"/>
    </row>
    <row r="880" spans="1:8" hidden="1" outlineLevel="3" x14ac:dyDescent="0.25">
      <c r="A880" s="360" t="s">
        <v>938</v>
      </c>
      <c r="B880" s="360"/>
      <c r="C880" s="360"/>
      <c r="D880" s="360"/>
      <c r="E880" s="361"/>
      <c r="F880" s="362"/>
      <c r="G880" s="363"/>
      <c r="H880" s="364"/>
    </row>
    <row r="881" spans="1:8" hidden="1" outlineLevel="3" x14ac:dyDescent="0.25">
      <c r="A881" s="360" t="s">
        <v>938</v>
      </c>
      <c r="B881" s="360"/>
      <c r="C881" s="360"/>
      <c r="D881" s="360"/>
      <c r="E881" s="361"/>
      <c r="F881" s="362"/>
      <c r="G881" s="363"/>
      <c r="H881" s="364"/>
    </row>
    <row r="882" spans="1:8" hidden="1" outlineLevel="3" x14ac:dyDescent="0.25">
      <c r="A882" s="360" t="s">
        <v>938</v>
      </c>
      <c r="B882" s="360"/>
      <c r="C882" s="360"/>
      <c r="D882" s="360"/>
      <c r="E882" s="361"/>
      <c r="F882" s="362"/>
      <c r="G882" s="363"/>
      <c r="H882" s="364"/>
    </row>
    <row r="883" spans="1:8" hidden="1" outlineLevel="3" x14ac:dyDescent="0.25">
      <c r="A883" s="360" t="s">
        <v>938</v>
      </c>
      <c r="B883" s="360"/>
      <c r="C883" s="360"/>
      <c r="D883" s="360"/>
      <c r="E883" s="361"/>
      <c r="F883" s="362"/>
      <c r="G883" s="363"/>
      <c r="H883" s="364"/>
    </row>
    <row r="884" spans="1:8" hidden="1" outlineLevel="3" x14ac:dyDescent="0.25">
      <c r="A884" s="360" t="s">
        <v>938</v>
      </c>
      <c r="B884" s="360"/>
      <c r="C884" s="360"/>
      <c r="D884" s="360"/>
      <c r="E884" s="361"/>
      <c r="F884" s="362"/>
      <c r="G884" s="363"/>
      <c r="H884" s="364"/>
    </row>
    <row r="885" spans="1:8" hidden="1" outlineLevel="1" collapsed="1" x14ac:dyDescent="0.25">
      <c r="A885" s="371" t="s">
        <v>940</v>
      </c>
      <c r="B885" s="371"/>
      <c r="C885" s="371"/>
      <c r="D885" s="371"/>
      <c r="E885" s="372" t="s">
        <v>941</v>
      </c>
      <c r="F885" s="373">
        <f>SUM(F886:F890)</f>
        <v>0</v>
      </c>
      <c r="G885" s="378">
        <f>SUM(G886:G890)</f>
        <v>0</v>
      </c>
      <c r="H885" s="359"/>
    </row>
    <row r="886" spans="1:8" hidden="1" outlineLevel="3" x14ac:dyDescent="0.25">
      <c r="A886" s="360" t="s">
        <v>938</v>
      </c>
      <c r="B886" s="360"/>
      <c r="C886" s="360"/>
      <c r="D886" s="360"/>
      <c r="E886" s="361"/>
      <c r="F886" s="362"/>
      <c r="G886" s="363"/>
      <c r="H886" s="364"/>
    </row>
    <row r="887" spans="1:8" hidden="1" outlineLevel="3" x14ac:dyDescent="0.25">
      <c r="A887" s="360" t="s">
        <v>938</v>
      </c>
      <c r="B887" s="360"/>
      <c r="C887" s="360"/>
      <c r="D887" s="360"/>
      <c r="E887" s="361"/>
      <c r="F887" s="362"/>
      <c r="G887" s="363"/>
      <c r="H887" s="364"/>
    </row>
    <row r="888" spans="1:8" hidden="1" outlineLevel="3" x14ac:dyDescent="0.25">
      <c r="A888" s="360" t="s">
        <v>938</v>
      </c>
      <c r="B888" s="360"/>
      <c r="C888" s="360"/>
      <c r="D888" s="360"/>
      <c r="E888" s="361"/>
      <c r="F888" s="362"/>
      <c r="G888" s="363"/>
      <c r="H888" s="364"/>
    </row>
    <row r="889" spans="1:8" hidden="1" outlineLevel="3" x14ac:dyDescent="0.25">
      <c r="A889" s="360" t="s">
        <v>938</v>
      </c>
      <c r="B889" s="360"/>
      <c r="C889" s="360"/>
      <c r="D889" s="360"/>
      <c r="E889" s="361"/>
      <c r="F889" s="362"/>
      <c r="G889" s="363"/>
      <c r="H889" s="364"/>
    </row>
    <row r="890" spans="1:8" hidden="1" outlineLevel="3" x14ac:dyDescent="0.25">
      <c r="A890" s="360" t="s">
        <v>938</v>
      </c>
      <c r="B890" s="360"/>
      <c r="C890" s="360"/>
      <c r="D890" s="360"/>
      <c r="E890" s="361"/>
      <c r="F890" s="362"/>
      <c r="G890" s="363"/>
      <c r="H890" s="364"/>
    </row>
    <row r="891" spans="1:8" collapsed="1" x14ac:dyDescent="0.25">
      <c r="A891" s="404" t="s">
        <v>67</v>
      </c>
      <c r="B891" s="404"/>
      <c r="C891" s="404"/>
      <c r="D891" s="404"/>
      <c r="E891" s="405" t="s">
        <v>205</v>
      </c>
      <c r="F891" s="406">
        <f>F892+F898+F904+F910+F916+F922+F928+F934</f>
        <v>0</v>
      </c>
      <c r="G891" s="406">
        <f>G892+G898+G904+G910+G916+G922+G928+G934</f>
        <v>0</v>
      </c>
      <c r="H891" s="407"/>
    </row>
    <row r="892" spans="1:8" hidden="1" outlineLevel="1" collapsed="1" x14ac:dyDescent="0.25">
      <c r="A892" s="371" t="s">
        <v>111</v>
      </c>
      <c r="B892" s="371"/>
      <c r="C892" s="371"/>
      <c r="D892" s="371"/>
      <c r="E892" s="372" t="s">
        <v>110</v>
      </c>
      <c r="F892" s="373">
        <f>SUM(F893:F897)</f>
        <v>0</v>
      </c>
      <c r="G892" s="378">
        <f>SUM(G893:G897)</f>
        <v>0</v>
      </c>
      <c r="H892" s="359"/>
    </row>
    <row r="893" spans="1:8" hidden="1" outlineLevel="3" x14ac:dyDescent="0.25">
      <c r="A893" s="360" t="s">
        <v>111</v>
      </c>
      <c r="B893" s="360"/>
      <c r="C893" s="360"/>
      <c r="D893" s="360"/>
      <c r="E893" s="361"/>
      <c r="F893" s="362"/>
      <c r="G893" s="363"/>
      <c r="H893" s="364"/>
    </row>
    <row r="894" spans="1:8" hidden="1" outlineLevel="3" x14ac:dyDescent="0.25">
      <c r="A894" s="360" t="s">
        <v>111</v>
      </c>
      <c r="B894" s="360"/>
      <c r="C894" s="360"/>
      <c r="D894" s="360"/>
      <c r="E894" s="361"/>
      <c r="F894" s="362"/>
      <c r="G894" s="363"/>
      <c r="H894" s="364"/>
    </row>
    <row r="895" spans="1:8" hidden="1" outlineLevel="3" x14ac:dyDescent="0.25">
      <c r="A895" s="360" t="s">
        <v>111</v>
      </c>
      <c r="B895" s="360"/>
      <c r="C895" s="360"/>
      <c r="D895" s="360"/>
      <c r="E895" s="361"/>
      <c r="F895" s="362"/>
      <c r="G895" s="363"/>
      <c r="H895" s="364"/>
    </row>
    <row r="896" spans="1:8" hidden="1" outlineLevel="3" x14ac:dyDescent="0.25">
      <c r="A896" s="360" t="s">
        <v>111</v>
      </c>
      <c r="B896" s="360"/>
      <c r="C896" s="360"/>
      <c r="D896" s="360"/>
      <c r="E896" s="361"/>
      <c r="F896" s="362"/>
      <c r="G896" s="363"/>
      <c r="H896" s="364"/>
    </row>
    <row r="897" spans="1:8" hidden="1" outlineLevel="3" x14ac:dyDescent="0.25">
      <c r="A897" s="360" t="s">
        <v>111</v>
      </c>
      <c r="B897" s="360"/>
      <c r="C897" s="360"/>
      <c r="D897" s="360"/>
      <c r="E897" s="361"/>
      <c r="F897" s="362"/>
      <c r="G897" s="363"/>
      <c r="H897" s="364"/>
    </row>
    <row r="898" spans="1:8" hidden="1" outlineLevel="1" collapsed="1" x14ac:dyDescent="0.25">
      <c r="A898" s="371" t="s">
        <v>112</v>
      </c>
      <c r="B898" s="371"/>
      <c r="C898" s="371"/>
      <c r="D898" s="371"/>
      <c r="E898" s="372" t="s">
        <v>119</v>
      </c>
      <c r="F898" s="373">
        <f>SUM(F899:F903)</f>
        <v>0</v>
      </c>
      <c r="G898" s="378">
        <f>SUM(G899:G903)</f>
        <v>0</v>
      </c>
      <c r="H898" s="359"/>
    </row>
    <row r="899" spans="1:8" hidden="1" outlineLevel="3" x14ac:dyDescent="0.25">
      <c r="A899" s="360" t="s">
        <v>112</v>
      </c>
      <c r="B899" s="360"/>
      <c r="C899" s="360"/>
      <c r="D899" s="360"/>
      <c r="E899" s="361"/>
      <c r="F899" s="362"/>
      <c r="G899" s="363"/>
      <c r="H899" s="364"/>
    </row>
    <row r="900" spans="1:8" hidden="1" outlineLevel="3" x14ac:dyDescent="0.25">
      <c r="A900" s="360" t="s">
        <v>112</v>
      </c>
      <c r="B900" s="360"/>
      <c r="C900" s="360"/>
      <c r="D900" s="360"/>
      <c r="E900" s="361"/>
      <c r="F900" s="362"/>
      <c r="G900" s="363"/>
      <c r="H900" s="364"/>
    </row>
    <row r="901" spans="1:8" hidden="1" outlineLevel="3" x14ac:dyDescent="0.25">
      <c r="A901" s="360" t="s">
        <v>112</v>
      </c>
      <c r="B901" s="360"/>
      <c r="C901" s="360"/>
      <c r="D901" s="360"/>
      <c r="E901" s="361"/>
      <c r="F901" s="362"/>
      <c r="G901" s="363"/>
      <c r="H901" s="364"/>
    </row>
    <row r="902" spans="1:8" hidden="1" outlineLevel="3" x14ac:dyDescent="0.25">
      <c r="A902" s="360" t="s">
        <v>112</v>
      </c>
      <c r="B902" s="360"/>
      <c r="C902" s="360"/>
      <c r="D902" s="360"/>
      <c r="E902" s="361"/>
      <c r="F902" s="362"/>
      <c r="G902" s="363"/>
      <c r="H902" s="364"/>
    </row>
    <row r="903" spans="1:8" hidden="1" outlineLevel="3" x14ac:dyDescent="0.25">
      <c r="A903" s="360" t="s">
        <v>112</v>
      </c>
      <c r="B903" s="360"/>
      <c r="C903" s="360"/>
      <c r="D903" s="360"/>
      <c r="E903" s="361"/>
      <c r="F903" s="362"/>
      <c r="G903" s="363"/>
      <c r="H903" s="364"/>
    </row>
    <row r="904" spans="1:8" hidden="1" outlineLevel="1" collapsed="1" x14ac:dyDescent="0.25">
      <c r="A904" s="371" t="s">
        <v>113</v>
      </c>
      <c r="B904" s="371"/>
      <c r="C904" s="371"/>
      <c r="D904" s="371"/>
      <c r="E904" s="372" t="s">
        <v>120</v>
      </c>
      <c r="F904" s="373">
        <f>SUM(F905:F909)</f>
        <v>0</v>
      </c>
      <c r="G904" s="378">
        <f>SUM(G905:G909)</f>
        <v>0</v>
      </c>
      <c r="H904" s="359"/>
    </row>
    <row r="905" spans="1:8" hidden="1" outlineLevel="3" x14ac:dyDescent="0.25">
      <c r="A905" s="360" t="s">
        <v>113</v>
      </c>
      <c r="B905" s="360"/>
      <c r="C905" s="360"/>
      <c r="D905" s="360"/>
      <c r="E905" s="361"/>
      <c r="F905" s="362"/>
      <c r="G905" s="363"/>
      <c r="H905" s="364"/>
    </row>
    <row r="906" spans="1:8" hidden="1" outlineLevel="3" x14ac:dyDescent="0.25">
      <c r="A906" s="360" t="s">
        <v>113</v>
      </c>
      <c r="B906" s="360"/>
      <c r="C906" s="360"/>
      <c r="D906" s="360"/>
      <c r="E906" s="361"/>
      <c r="F906" s="362"/>
      <c r="G906" s="363"/>
      <c r="H906" s="364"/>
    </row>
    <row r="907" spans="1:8" hidden="1" outlineLevel="3" x14ac:dyDescent="0.25">
      <c r="A907" s="360" t="s">
        <v>113</v>
      </c>
      <c r="B907" s="360"/>
      <c r="C907" s="360"/>
      <c r="D907" s="360"/>
      <c r="E907" s="361"/>
      <c r="F907" s="362"/>
      <c r="G907" s="363"/>
      <c r="H907" s="364"/>
    </row>
    <row r="908" spans="1:8" hidden="1" outlineLevel="3" x14ac:dyDescent="0.25">
      <c r="A908" s="360" t="s">
        <v>113</v>
      </c>
      <c r="B908" s="360"/>
      <c r="C908" s="360"/>
      <c r="D908" s="360"/>
      <c r="E908" s="361"/>
      <c r="F908" s="362"/>
      <c r="G908" s="363"/>
      <c r="H908" s="364"/>
    </row>
    <row r="909" spans="1:8" hidden="1" outlineLevel="3" x14ac:dyDescent="0.25">
      <c r="A909" s="360" t="s">
        <v>113</v>
      </c>
      <c r="B909" s="360"/>
      <c r="C909" s="360"/>
      <c r="D909" s="360"/>
      <c r="E909" s="361"/>
      <c r="F909" s="362"/>
      <c r="G909" s="363"/>
      <c r="H909" s="364"/>
    </row>
    <row r="910" spans="1:8" hidden="1" outlineLevel="1" collapsed="1" x14ac:dyDescent="0.25">
      <c r="A910" s="371" t="s">
        <v>114</v>
      </c>
      <c r="B910" s="371"/>
      <c r="C910" s="371"/>
      <c r="D910" s="371"/>
      <c r="E910" s="372" t="s">
        <v>121</v>
      </c>
      <c r="F910" s="373">
        <f>SUM(F911:F915)</f>
        <v>0</v>
      </c>
      <c r="G910" s="378">
        <f>SUM(G911:G915)</f>
        <v>0</v>
      </c>
      <c r="H910" s="359"/>
    </row>
    <row r="911" spans="1:8" hidden="1" outlineLevel="3" x14ac:dyDescent="0.25">
      <c r="A911" s="360" t="s">
        <v>114</v>
      </c>
      <c r="B911" s="360"/>
      <c r="C911" s="360"/>
      <c r="D911" s="360"/>
      <c r="E911" s="361"/>
      <c r="F911" s="362"/>
      <c r="G911" s="363"/>
      <c r="H911" s="364"/>
    </row>
    <row r="912" spans="1:8" hidden="1" outlineLevel="3" x14ac:dyDescent="0.25">
      <c r="A912" s="360" t="s">
        <v>114</v>
      </c>
      <c r="B912" s="360"/>
      <c r="C912" s="360"/>
      <c r="D912" s="360"/>
      <c r="E912" s="361"/>
      <c r="F912" s="362"/>
      <c r="G912" s="363"/>
      <c r="H912" s="364"/>
    </row>
    <row r="913" spans="1:8" hidden="1" outlineLevel="3" x14ac:dyDescent="0.25">
      <c r="A913" s="360" t="s">
        <v>114</v>
      </c>
      <c r="B913" s="360"/>
      <c r="C913" s="360"/>
      <c r="D913" s="360"/>
      <c r="E913" s="361"/>
      <c r="F913" s="362"/>
      <c r="G913" s="363"/>
      <c r="H913" s="364"/>
    </row>
    <row r="914" spans="1:8" hidden="1" outlineLevel="3" x14ac:dyDescent="0.25">
      <c r="A914" s="360" t="s">
        <v>114</v>
      </c>
      <c r="B914" s="360"/>
      <c r="C914" s="360"/>
      <c r="D914" s="360"/>
      <c r="E914" s="361"/>
      <c r="F914" s="362"/>
      <c r="G914" s="363"/>
      <c r="H914" s="364"/>
    </row>
    <row r="915" spans="1:8" hidden="1" outlineLevel="3" x14ac:dyDescent="0.25">
      <c r="A915" s="360" t="s">
        <v>114</v>
      </c>
      <c r="B915" s="360"/>
      <c r="C915" s="360"/>
      <c r="D915" s="360"/>
      <c r="E915" s="361"/>
      <c r="F915" s="362"/>
      <c r="G915" s="363"/>
      <c r="H915" s="364"/>
    </row>
    <row r="916" spans="1:8" hidden="1" outlineLevel="1" collapsed="1" x14ac:dyDescent="0.25">
      <c r="A916" s="371" t="s">
        <v>115</v>
      </c>
      <c r="B916" s="371"/>
      <c r="C916" s="371"/>
      <c r="D916" s="371"/>
      <c r="E916" s="372" t="s">
        <v>122</v>
      </c>
      <c r="F916" s="373">
        <f>SUM(F917:F921)</f>
        <v>0</v>
      </c>
      <c r="G916" s="378">
        <f>SUM(G917:G921)</f>
        <v>0</v>
      </c>
      <c r="H916" s="359"/>
    </row>
    <row r="917" spans="1:8" hidden="1" outlineLevel="3" x14ac:dyDescent="0.25">
      <c r="A917" s="360" t="s">
        <v>115</v>
      </c>
      <c r="B917" s="360"/>
      <c r="C917" s="360"/>
      <c r="D917" s="360"/>
      <c r="E917" s="361"/>
      <c r="F917" s="362"/>
      <c r="G917" s="363"/>
      <c r="H917" s="364"/>
    </row>
    <row r="918" spans="1:8" hidden="1" outlineLevel="3" x14ac:dyDescent="0.25">
      <c r="A918" s="360" t="s">
        <v>115</v>
      </c>
      <c r="B918" s="360"/>
      <c r="C918" s="360"/>
      <c r="D918" s="360"/>
      <c r="E918" s="361"/>
      <c r="F918" s="362"/>
      <c r="G918" s="363"/>
      <c r="H918" s="364"/>
    </row>
    <row r="919" spans="1:8" hidden="1" outlineLevel="3" x14ac:dyDescent="0.25">
      <c r="A919" s="360" t="s">
        <v>115</v>
      </c>
      <c r="B919" s="360"/>
      <c r="C919" s="360"/>
      <c r="D919" s="360"/>
      <c r="E919" s="361"/>
      <c r="F919" s="362"/>
      <c r="G919" s="363"/>
      <c r="H919" s="364"/>
    </row>
    <row r="920" spans="1:8" hidden="1" outlineLevel="3" x14ac:dyDescent="0.25">
      <c r="A920" s="360" t="s">
        <v>115</v>
      </c>
      <c r="B920" s="360"/>
      <c r="C920" s="360"/>
      <c r="D920" s="360"/>
      <c r="E920" s="361"/>
      <c r="F920" s="362"/>
      <c r="G920" s="363"/>
      <c r="H920" s="364"/>
    </row>
    <row r="921" spans="1:8" hidden="1" outlineLevel="3" x14ac:dyDescent="0.25">
      <c r="A921" s="360" t="s">
        <v>115</v>
      </c>
      <c r="B921" s="360"/>
      <c r="C921" s="360"/>
      <c r="D921" s="360"/>
      <c r="E921" s="361"/>
      <c r="F921" s="362"/>
      <c r="G921" s="363"/>
      <c r="H921" s="364"/>
    </row>
    <row r="922" spans="1:8" hidden="1" outlineLevel="1" collapsed="1" x14ac:dyDescent="0.25">
      <c r="A922" s="371" t="s">
        <v>116</v>
      </c>
      <c r="B922" s="371"/>
      <c r="C922" s="371"/>
      <c r="D922" s="371"/>
      <c r="E922" s="372" t="s">
        <v>123</v>
      </c>
      <c r="F922" s="373">
        <f>SUM(F923:F927)</f>
        <v>0</v>
      </c>
      <c r="G922" s="378">
        <f>SUM(G923:G927)</f>
        <v>0</v>
      </c>
      <c r="H922" s="359"/>
    </row>
    <row r="923" spans="1:8" hidden="1" outlineLevel="3" x14ac:dyDescent="0.25">
      <c r="A923" s="360" t="s">
        <v>116</v>
      </c>
      <c r="B923" s="360"/>
      <c r="C923" s="360"/>
      <c r="D923" s="360"/>
      <c r="E923" s="361"/>
      <c r="F923" s="362"/>
      <c r="G923" s="363"/>
      <c r="H923" s="364"/>
    </row>
    <row r="924" spans="1:8" hidden="1" outlineLevel="3" x14ac:dyDescent="0.25">
      <c r="A924" s="360" t="s">
        <v>116</v>
      </c>
      <c r="B924" s="360"/>
      <c r="C924" s="360"/>
      <c r="D924" s="360"/>
      <c r="E924" s="361"/>
      <c r="F924" s="362"/>
      <c r="G924" s="363"/>
      <c r="H924" s="364"/>
    </row>
    <row r="925" spans="1:8" hidden="1" outlineLevel="3" x14ac:dyDescent="0.25">
      <c r="A925" s="360" t="s">
        <v>116</v>
      </c>
      <c r="B925" s="360"/>
      <c r="C925" s="360"/>
      <c r="D925" s="360"/>
      <c r="E925" s="361"/>
      <c r="F925" s="362"/>
      <c r="G925" s="363"/>
      <c r="H925" s="364"/>
    </row>
    <row r="926" spans="1:8" hidden="1" outlineLevel="3" x14ac:dyDescent="0.25">
      <c r="A926" s="360" t="s">
        <v>116</v>
      </c>
      <c r="B926" s="360"/>
      <c r="C926" s="360"/>
      <c r="D926" s="360"/>
      <c r="E926" s="361"/>
      <c r="F926" s="362"/>
      <c r="G926" s="363"/>
      <c r="H926" s="364"/>
    </row>
    <row r="927" spans="1:8" hidden="1" outlineLevel="3" x14ac:dyDescent="0.25">
      <c r="A927" s="360" t="s">
        <v>116</v>
      </c>
      <c r="B927" s="360"/>
      <c r="C927" s="360"/>
      <c r="D927" s="360"/>
      <c r="E927" s="361"/>
      <c r="F927" s="362"/>
      <c r="G927" s="363"/>
      <c r="H927" s="364"/>
    </row>
    <row r="928" spans="1:8" hidden="1" outlineLevel="1" collapsed="1" x14ac:dyDescent="0.25">
      <c r="A928" s="371" t="s">
        <v>117</v>
      </c>
      <c r="B928" s="371"/>
      <c r="C928" s="371"/>
      <c r="D928" s="371"/>
      <c r="E928" s="372" t="s">
        <v>124</v>
      </c>
      <c r="F928" s="373">
        <f>SUM(F929:F933)</f>
        <v>0</v>
      </c>
      <c r="G928" s="378">
        <f>SUM(G929:G933)</f>
        <v>0</v>
      </c>
      <c r="H928" s="359"/>
    </row>
    <row r="929" spans="1:8" hidden="1" outlineLevel="3" x14ac:dyDescent="0.25">
      <c r="A929" s="360" t="s">
        <v>117</v>
      </c>
      <c r="B929" s="360"/>
      <c r="C929" s="360"/>
      <c r="D929" s="360"/>
      <c r="E929" s="361"/>
      <c r="F929" s="362"/>
      <c r="G929" s="363"/>
      <c r="H929" s="364"/>
    </row>
    <row r="930" spans="1:8" hidden="1" outlineLevel="3" x14ac:dyDescent="0.25">
      <c r="A930" s="360" t="s">
        <v>117</v>
      </c>
      <c r="B930" s="360"/>
      <c r="C930" s="360"/>
      <c r="D930" s="360"/>
      <c r="E930" s="361"/>
      <c r="F930" s="362"/>
      <c r="G930" s="363"/>
      <c r="H930" s="364"/>
    </row>
    <row r="931" spans="1:8" hidden="1" outlineLevel="3" x14ac:dyDescent="0.25">
      <c r="A931" s="360" t="s">
        <v>117</v>
      </c>
      <c r="B931" s="360"/>
      <c r="C931" s="360"/>
      <c r="D931" s="360"/>
      <c r="E931" s="361"/>
      <c r="F931" s="362"/>
      <c r="G931" s="363"/>
      <c r="H931" s="364"/>
    </row>
    <row r="932" spans="1:8" hidden="1" outlineLevel="3" x14ac:dyDescent="0.25">
      <c r="A932" s="360" t="s">
        <v>117</v>
      </c>
      <c r="B932" s="360"/>
      <c r="C932" s="360"/>
      <c r="D932" s="360"/>
      <c r="E932" s="361"/>
      <c r="F932" s="362"/>
      <c r="G932" s="363"/>
      <c r="H932" s="364"/>
    </row>
    <row r="933" spans="1:8" hidden="1" outlineLevel="3" x14ac:dyDescent="0.25">
      <c r="A933" s="360" t="s">
        <v>117</v>
      </c>
      <c r="B933" s="360"/>
      <c r="C933" s="360"/>
      <c r="D933" s="360"/>
      <c r="E933" s="361"/>
      <c r="F933" s="362"/>
      <c r="G933" s="363"/>
      <c r="H933" s="364"/>
    </row>
    <row r="934" spans="1:8" hidden="1" outlineLevel="1" collapsed="1" x14ac:dyDescent="0.25">
      <c r="A934" s="371" t="s">
        <v>118</v>
      </c>
      <c r="B934" s="371"/>
      <c r="C934" s="371"/>
      <c r="D934" s="371"/>
      <c r="E934" s="372" t="s">
        <v>125</v>
      </c>
      <c r="F934" s="373">
        <f>SUM(F935:F939)</f>
        <v>0</v>
      </c>
      <c r="G934" s="378">
        <f>SUM(G935:G939)</f>
        <v>0</v>
      </c>
      <c r="H934" s="359"/>
    </row>
    <row r="935" spans="1:8" hidden="1" outlineLevel="3" x14ac:dyDescent="0.25">
      <c r="A935" s="360" t="s">
        <v>118</v>
      </c>
      <c r="B935" s="360"/>
      <c r="C935" s="360"/>
      <c r="D935" s="360"/>
      <c r="E935" s="361"/>
      <c r="F935" s="362"/>
      <c r="G935" s="363"/>
      <c r="H935" s="364"/>
    </row>
    <row r="936" spans="1:8" hidden="1" outlineLevel="3" x14ac:dyDescent="0.25">
      <c r="A936" s="360" t="s">
        <v>118</v>
      </c>
      <c r="B936" s="360"/>
      <c r="C936" s="360"/>
      <c r="D936" s="360"/>
      <c r="E936" s="361"/>
      <c r="F936" s="362"/>
      <c r="G936" s="363"/>
      <c r="H936" s="364"/>
    </row>
    <row r="937" spans="1:8" hidden="1" outlineLevel="3" x14ac:dyDescent="0.25">
      <c r="A937" s="360" t="s">
        <v>118</v>
      </c>
      <c r="B937" s="360"/>
      <c r="C937" s="360"/>
      <c r="D937" s="360"/>
      <c r="E937" s="361"/>
      <c r="F937" s="362"/>
      <c r="G937" s="363"/>
      <c r="H937" s="364"/>
    </row>
    <row r="938" spans="1:8" hidden="1" outlineLevel="3" x14ac:dyDescent="0.25">
      <c r="A938" s="360" t="s">
        <v>118</v>
      </c>
      <c r="B938" s="360"/>
      <c r="C938" s="360"/>
      <c r="D938" s="360"/>
      <c r="E938" s="361"/>
      <c r="F938" s="362"/>
      <c r="G938" s="363"/>
      <c r="H938" s="364"/>
    </row>
    <row r="939" spans="1:8" hidden="1" outlineLevel="3" x14ac:dyDescent="0.25">
      <c r="A939" s="360" t="s">
        <v>118</v>
      </c>
      <c r="B939" s="360"/>
      <c r="C939" s="360"/>
      <c r="D939" s="360"/>
      <c r="E939" s="361"/>
      <c r="F939" s="362"/>
      <c r="G939" s="363"/>
      <c r="H939" s="364"/>
    </row>
    <row r="940" spans="1:8" collapsed="1" x14ac:dyDescent="0.25">
      <c r="A940" s="408" t="s">
        <v>68</v>
      </c>
      <c r="B940" s="408"/>
      <c r="C940" s="408"/>
      <c r="D940" s="408"/>
      <c r="E940" s="409" t="s">
        <v>69</v>
      </c>
      <c r="F940" s="410">
        <f>SUM(F941:F945)</f>
        <v>0</v>
      </c>
      <c r="G940" s="411">
        <f>SUM(G941:G945)</f>
        <v>0</v>
      </c>
      <c r="H940" s="412"/>
    </row>
    <row r="941" spans="1:8" hidden="1" outlineLevel="3" x14ac:dyDescent="0.25">
      <c r="A941" s="24" t="s">
        <v>68</v>
      </c>
      <c r="B941" s="24"/>
      <c r="C941" s="24"/>
      <c r="D941" s="24"/>
      <c r="E941" s="25"/>
      <c r="F941" s="16"/>
      <c r="G941" s="17"/>
      <c r="H941" s="28"/>
    </row>
    <row r="942" spans="1:8" hidden="1" outlineLevel="3" x14ac:dyDescent="0.25">
      <c r="A942" s="24" t="s">
        <v>68</v>
      </c>
      <c r="B942" s="24"/>
      <c r="C942" s="24"/>
      <c r="D942" s="24"/>
      <c r="E942" s="25"/>
      <c r="F942" s="16"/>
      <c r="G942" s="17"/>
      <c r="H942" s="28"/>
    </row>
    <row r="943" spans="1:8" hidden="1" outlineLevel="3" x14ac:dyDescent="0.25">
      <c r="A943" s="24" t="s">
        <v>68</v>
      </c>
      <c r="B943" s="24"/>
      <c r="C943" s="24"/>
      <c r="D943" s="24"/>
      <c r="E943" s="25"/>
      <c r="F943" s="16"/>
      <c r="G943" s="17"/>
      <c r="H943" s="28"/>
    </row>
    <row r="944" spans="1:8" hidden="1" outlineLevel="3" x14ac:dyDescent="0.25">
      <c r="A944" s="24" t="s">
        <v>68</v>
      </c>
      <c r="B944" s="24"/>
      <c r="C944" s="24"/>
      <c r="D944" s="24"/>
      <c r="E944" s="25"/>
      <c r="F944" s="16"/>
      <c r="G944" s="17"/>
      <c r="H944" s="28"/>
    </row>
    <row r="945" spans="1:8" hidden="1" outlineLevel="3" x14ac:dyDescent="0.25">
      <c r="A945" s="24" t="s">
        <v>68</v>
      </c>
      <c r="B945" s="24"/>
      <c r="C945" s="24"/>
      <c r="D945" s="24"/>
      <c r="E945" s="25"/>
      <c r="F945" s="16"/>
      <c r="G945" s="17"/>
      <c r="H945" s="28"/>
    </row>
  </sheetData>
  <sheetProtection insertRows="0"/>
  <mergeCells count="6">
    <mergeCell ref="A1:A2"/>
    <mergeCell ref="G1:G2"/>
    <mergeCell ref="H1:H2"/>
    <mergeCell ref="B1:C2"/>
    <mergeCell ref="F1:F2"/>
    <mergeCell ref="D1:E2"/>
  </mergeCells>
  <pageMargins left="0.70866141732283472" right="0.70866141732283472" top="1.1811023622047245" bottom="0.78740157480314965" header="0.31496062992125984" footer="0.31496062992125984"/>
  <pageSetup paperSize="9" scale="65" fitToHeight="0" orientation="portrait" r:id="rId1"/>
  <headerFooter>
    <oddHeader>&amp;R&amp;10Vermögen und Bau Baden-Württemberg
Betriebsleitung/ Bauberatung Dritter</oddHeader>
    <oddFooter>&amp;R&amp;10Seite &amp;P/&amp;N</oddFooter>
  </headerFooter>
  <ignoredErrors>
    <ignoredError sqref="A703 A709 A7:A25 A164 A219 A238:A250 A257:A269 A288 A307 A332:A338 A351 A382 A466:A472 A401:A405 A535:A565 A474:A478 A491 A504:A516 A584:A597 A610:A627 A634:A658 A665:A666 A409:A453" twoDigitTextYear="1"/>
    <ignoredError sqref="F401:F403 F891:F940 F409:F637 F639:F87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  <outlinePr summaryBelow="0"/>
    <pageSetUpPr fitToPage="1"/>
  </sheetPr>
  <dimension ref="A1:J181"/>
  <sheetViews>
    <sheetView zoomScaleNormal="100" workbookViewId="0">
      <pane xSplit="7" ySplit="3" topLeftCell="H4" activePane="bottomRight" state="frozen"/>
      <selection activeCell="H47" sqref="H47"/>
      <selection pane="topRight" activeCell="H47" sqref="H47"/>
      <selection pane="bottomLeft" activeCell="H47" sqref="H47"/>
      <selection pane="bottomRight" activeCell="B7" sqref="B7"/>
    </sheetView>
  </sheetViews>
  <sheetFormatPr baseColWidth="10" defaultColWidth="11.42578125" defaultRowHeight="15" outlineLevelRow="1" x14ac:dyDescent="0.25"/>
  <cols>
    <col min="1" max="1" width="9.7109375" style="73" customWidth="1"/>
    <col min="2" max="2" width="40.7109375" style="73" customWidth="1"/>
    <col min="3" max="6" width="11.7109375" style="10" customWidth="1"/>
    <col min="7" max="7" width="35.7109375" style="10" customWidth="1"/>
    <col min="8" max="8" width="13.28515625" style="10" customWidth="1"/>
    <col min="9" max="9" width="12.7109375" style="10" bestFit="1" customWidth="1"/>
    <col min="10" max="16384" width="11.42578125" style="10"/>
  </cols>
  <sheetData>
    <row r="1" spans="1:10" ht="24.95" customHeight="1" x14ac:dyDescent="0.25">
      <c r="A1" s="466" t="s">
        <v>952</v>
      </c>
      <c r="B1" s="466" t="s">
        <v>953</v>
      </c>
      <c r="C1" s="468" t="s">
        <v>954</v>
      </c>
      <c r="D1" s="468" t="s">
        <v>955</v>
      </c>
      <c r="E1" s="469"/>
      <c r="F1" s="469"/>
      <c r="G1" s="465" t="s">
        <v>1</v>
      </c>
    </row>
    <row r="2" spans="1:10" ht="24.95" customHeight="1" x14ac:dyDescent="0.25">
      <c r="A2" s="467"/>
      <c r="B2" s="467"/>
      <c r="C2" s="469"/>
      <c r="D2" s="79" t="s">
        <v>130</v>
      </c>
      <c r="E2" s="79" t="s">
        <v>210</v>
      </c>
      <c r="F2" s="80" t="s">
        <v>129</v>
      </c>
      <c r="G2" s="465"/>
      <c r="I2" s="81"/>
      <c r="J2" s="82"/>
    </row>
    <row r="3" spans="1:10" ht="15" customHeight="1" x14ac:dyDescent="0.25">
      <c r="A3" s="83" t="s">
        <v>133</v>
      </c>
      <c r="B3" s="83" t="s">
        <v>6</v>
      </c>
      <c r="C3" s="84" t="s">
        <v>128</v>
      </c>
      <c r="D3" s="84" t="s">
        <v>128</v>
      </c>
      <c r="E3" s="84" t="s">
        <v>128</v>
      </c>
      <c r="F3" s="84" t="s">
        <v>128</v>
      </c>
      <c r="G3" s="100"/>
    </row>
    <row r="4" spans="1:10" ht="5.0999999999999996" customHeight="1" x14ac:dyDescent="0.25">
      <c r="A4" s="72"/>
      <c r="B4" s="72"/>
      <c r="C4" s="29"/>
      <c r="D4" s="29"/>
      <c r="E4" s="29"/>
      <c r="F4" s="30"/>
      <c r="G4" s="101"/>
    </row>
    <row r="5" spans="1:10" x14ac:dyDescent="0.25">
      <c r="A5" s="181" t="str">
        <f>'Flächen Eingabe'!A5</f>
        <v>1.00</v>
      </c>
      <c r="B5" s="181" t="s">
        <v>733</v>
      </c>
      <c r="C5" s="182">
        <f>'Flächen Eingabe'!F5</f>
        <v>0</v>
      </c>
      <c r="D5" s="182">
        <f>'Flächen Eingabe'!G5</f>
        <v>0</v>
      </c>
      <c r="E5" s="182">
        <f t="shared" ref="E5:F5" si="0">E6+E7+E10+E34+E44+E48+E52+E58+E62+E67+E68+E71+E77</f>
        <v>0</v>
      </c>
      <c r="F5" s="182">
        <f t="shared" si="0"/>
        <v>0</v>
      </c>
      <c r="G5" s="183"/>
    </row>
    <row r="6" spans="1:10" x14ac:dyDescent="0.25">
      <c r="A6" s="184" t="str">
        <f>'Flächen Eingabe'!A6</f>
        <v>1.01</v>
      </c>
      <c r="B6" s="185" t="str">
        <f>'Flächen Eingabe'!E6</f>
        <v>Notfallaufnahme</v>
      </c>
      <c r="C6" s="85">
        <f>'Flächen Eingabe'!F6</f>
        <v>0</v>
      </c>
      <c r="D6" s="85">
        <f>'Flächen Eingabe'!G6</f>
        <v>0</v>
      </c>
      <c r="E6" s="86">
        <v>0</v>
      </c>
      <c r="F6" s="85">
        <f>IF(D6-E6&lt;0,0,D6-E6)</f>
        <v>0</v>
      </c>
      <c r="G6" s="186"/>
    </row>
    <row r="7" spans="1:10" collapsed="1" x14ac:dyDescent="0.25">
      <c r="A7" s="184" t="str">
        <f>'Flächen Eingabe'!A12</f>
        <v>1.02</v>
      </c>
      <c r="B7" s="90" t="s">
        <v>735</v>
      </c>
      <c r="C7" s="85">
        <f>'Flächen Eingabe'!F12</f>
        <v>0</v>
      </c>
      <c r="D7" s="85">
        <f>'Flächen Eingabe'!G12</f>
        <v>0</v>
      </c>
      <c r="E7" s="86">
        <f>SUM(E8:E9)</f>
        <v>0</v>
      </c>
      <c r="F7" s="85">
        <f>SUM(F8:F9)</f>
        <v>0</v>
      </c>
      <c r="G7" s="186"/>
    </row>
    <row r="8" spans="1:10" hidden="1" outlineLevel="1" x14ac:dyDescent="0.25">
      <c r="A8" s="187" t="str">
        <f>'Flächen Eingabe'!A13</f>
        <v>1.02.01</v>
      </c>
      <c r="B8" s="188" t="str">
        <f>'Flächen Eingabe'!E13</f>
        <v>Anmeldung/Administrative Aufnahme</v>
      </c>
      <c r="C8" s="87">
        <f>'Flächen Eingabe'!F13</f>
        <v>0</v>
      </c>
      <c r="D8" s="87">
        <f>'Flächen Eingabe'!G13</f>
        <v>0</v>
      </c>
      <c r="E8" s="88">
        <v>0</v>
      </c>
      <c r="F8" s="87">
        <f>IF(D8-E8&lt;0,0,D8-E8)</f>
        <v>0</v>
      </c>
      <c r="G8" s="186"/>
    </row>
    <row r="9" spans="1:10" hidden="1" outlineLevel="1" x14ac:dyDescent="0.25">
      <c r="A9" s="187" t="str">
        <f>'Flächen Eingabe'!A19</f>
        <v>1.02.02</v>
      </c>
      <c r="B9" s="188" t="str">
        <f>'Flächen Eingabe'!E19</f>
        <v>Untersuchung, Behandlung</v>
      </c>
      <c r="C9" s="87">
        <f>'Flächen Eingabe'!F19</f>
        <v>0</v>
      </c>
      <c r="D9" s="87">
        <f>'Flächen Eingabe'!G19</f>
        <v>0</v>
      </c>
      <c r="E9" s="88">
        <v>0</v>
      </c>
      <c r="F9" s="87">
        <f>IF(D9-E9&lt;0,0,D9-E9)</f>
        <v>0</v>
      </c>
      <c r="G9" s="186"/>
    </row>
    <row r="10" spans="1:10" collapsed="1" x14ac:dyDescent="0.25">
      <c r="A10" s="184" t="str">
        <f>'Flächen Eingabe'!A25</f>
        <v>1.03</v>
      </c>
      <c r="B10" s="90" t="str">
        <f>'Flächen Eingabe'!E25</f>
        <v>Arztdienst</v>
      </c>
      <c r="C10" s="85">
        <f>'Flächen Eingabe'!F25</f>
        <v>0</v>
      </c>
      <c r="D10" s="85">
        <f>'Flächen Eingabe'!G25</f>
        <v>0</v>
      </c>
      <c r="E10" s="86">
        <f>SUM(E11:E33)</f>
        <v>0</v>
      </c>
      <c r="F10" s="85">
        <f>SUM(F11:F33)</f>
        <v>0</v>
      </c>
      <c r="G10" s="186"/>
    </row>
    <row r="11" spans="1:10" hidden="1" outlineLevel="1" x14ac:dyDescent="0.25">
      <c r="A11" s="187" t="str">
        <f>'Flächen Eingabe'!A26</f>
        <v>1.03.01</v>
      </c>
      <c r="B11" s="189" t="str">
        <f>'Flächen Eingabe'!E26</f>
        <v>Allgemeinmedizin</v>
      </c>
      <c r="C11" s="87">
        <f>'Flächen Eingabe'!F26</f>
        <v>0</v>
      </c>
      <c r="D11" s="87">
        <f>'Flächen Eingabe'!G26</f>
        <v>0</v>
      </c>
      <c r="E11" s="88">
        <v>0</v>
      </c>
      <c r="F11" s="87">
        <f t="shared" ref="F11:F33" si="1">IF(D11-E11&lt;0,0,D11-E11)</f>
        <v>0</v>
      </c>
      <c r="G11" s="186"/>
    </row>
    <row r="12" spans="1:10" hidden="1" outlineLevel="1" x14ac:dyDescent="0.25">
      <c r="A12" s="187" t="str">
        <f>'Flächen Eingabe'!A32</f>
        <v>1.03.02</v>
      </c>
      <c r="B12" s="189" t="str">
        <f>'Flächen Eingabe'!E32</f>
        <v>Anästhesiologie</v>
      </c>
      <c r="C12" s="87">
        <f>'Flächen Eingabe'!F32</f>
        <v>0</v>
      </c>
      <c r="D12" s="87">
        <f>'Flächen Eingabe'!G32</f>
        <v>0</v>
      </c>
      <c r="E12" s="88">
        <v>0</v>
      </c>
      <c r="F12" s="87">
        <f t="shared" si="1"/>
        <v>0</v>
      </c>
      <c r="G12" s="186"/>
    </row>
    <row r="13" spans="1:10" hidden="1" outlineLevel="1" x14ac:dyDescent="0.25">
      <c r="A13" s="187" t="str">
        <f>'Flächen Eingabe'!A38</f>
        <v>1.03.03</v>
      </c>
      <c r="B13" s="189" t="str">
        <f>'Flächen Eingabe'!E38</f>
        <v>Augenheilkunde</v>
      </c>
      <c r="C13" s="87">
        <f>'Flächen Eingabe'!F38</f>
        <v>0</v>
      </c>
      <c r="D13" s="87">
        <f>'Flächen Eingabe'!G38</f>
        <v>0</v>
      </c>
      <c r="E13" s="88">
        <v>0</v>
      </c>
      <c r="F13" s="87">
        <f t="shared" si="1"/>
        <v>0</v>
      </c>
      <c r="G13" s="186"/>
    </row>
    <row r="14" spans="1:10" hidden="1" outlineLevel="1" x14ac:dyDescent="0.25">
      <c r="A14" s="187" t="str">
        <f>'Flächen Eingabe'!A44</f>
        <v>1.03.04</v>
      </c>
      <c r="B14" s="189" t="str">
        <f>'Flächen Eingabe'!E44</f>
        <v>Bildgebende Diagnostik und Intervention</v>
      </c>
      <c r="C14" s="87">
        <f>'Flächen Eingabe'!F44</f>
        <v>0</v>
      </c>
      <c r="D14" s="87">
        <f>'Flächen Eingabe'!G44</f>
        <v>0</v>
      </c>
      <c r="E14" s="88">
        <v>0</v>
      </c>
      <c r="F14" s="87">
        <f t="shared" si="1"/>
        <v>0</v>
      </c>
      <c r="G14" s="186"/>
    </row>
    <row r="15" spans="1:10" hidden="1" outlineLevel="1" x14ac:dyDescent="0.25">
      <c r="A15" s="187" t="str">
        <f>'Flächen Eingabe'!A50</f>
        <v>1.03.05</v>
      </c>
      <c r="B15" s="189" t="str">
        <f>'Flächen Eingabe'!E50</f>
        <v>Chirurgie</v>
      </c>
      <c r="C15" s="87">
        <f>'Flächen Eingabe'!F50</f>
        <v>0</v>
      </c>
      <c r="D15" s="87">
        <f>'Flächen Eingabe'!G50</f>
        <v>0</v>
      </c>
      <c r="E15" s="88">
        <v>0</v>
      </c>
      <c r="F15" s="87">
        <f t="shared" si="1"/>
        <v>0</v>
      </c>
      <c r="G15" s="186"/>
    </row>
    <row r="16" spans="1:10" hidden="1" outlineLevel="1" x14ac:dyDescent="0.25">
      <c r="A16" s="187" t="str">
        <f>'Flächen Eingabe'!A56</f>
        <v>1.03.06</v>
      </c>
      <c r="B16" s="189" t="str">
        <f>'Flächen Eingabe'!E56</f>
        <v>Frauenheilkunde</v>
      </c>
      <c r="C16" s="87">
        <f>'Flächen Eingabe'!F56</f>
        <v>0</v>
      </c>
      <c r="D16" s="87">
        <f>'Flächen Eingabe'!G56</f>
        <v>0</v>
      </c>
      <c r="E16" s="88">
        <v>0</v>
      </c>
      <c r="F16" s="87">
        <f t="shared" si="1"/>
        <v>0</v>
      </c>
      <c r="G16" s="186"/>
    </row>
    <row r="17" spans="1:7" hidden="1" outlineLevel="1" x14ac:dyDescent="0.25">
      <c r="A17" s="187" t="str">
        <f>'Flächen Eingabe'!A62</f>
        <v>1.03.07</v>
      </c>
      <c r="B17" s="189" t="str">
        <f>'Flächen Eingabe'!E62</f>
        <v>Geriatrie</v>
      </c>
      <c r="C17" s="87">
        <f>'Flächen Eingabe'!F62</f>
        <v>0</v>
      </c>
      <c r="D17" s="87">
        <f>'Flächen Eingabe'!G62</f>
        <v>0</v>
      </c>
      <c r="E17" s="88">
        <v>0</v>
      </c>
      <c r="F17" s="87">
        <f t="shared" si="1"/>
        <v>0</v>
      </c>
      <c r="G17" s="186"/>
    </row>
    <row r="18" spans="1:7" hidden="1" outlineLevel="1" x14ac:dyDescent="0.25">
      <c r="A18" s="187" t="str">
        <f>'Flächen Eingabe'!A68</f>
        <v>1.03.08</v>
      </c>
      <c r="B18" s="189" t="str">
        <f>'Flächen Eingabe'!E68</f>
        <v>Hals-Nasen-Ohren-Heilkunde</v>
      </c>
      <c r="C18" s="87">
        <f>'Flächen Eingabe'!F68</f>
        <v>0</v>
      </c>
      <c r="D18" s="87">
        <f>'Flächen Eingabe'!G68</f>
        <v>0</v>
      </c>
      <c r="E18" s="88">
        <v>0</v>
      </c>
      <c r="F18" s="87">
        <f t="shared" si="1"/>
        <v>0</v>
      </c>
      <c r="G18" s="186"/>
    </row>
    <row r="19" spans="1:7" hidden="1" outlineLevel="1" x14ac:dyDescent="0.25">
      <c r="A19" s="187" t="str">
        <f>'Flächen Eingabe'!A74</f>
        <v>1.03.09</v>
      </c>
      <c r="B19" s="189" t="str">
        <f>'Flächen Eingabe'!E74</f>
        <v>Haut- und Geschlechtskrankheiten</v>
      </c>
      <c r="C19" s="87">
        <f>'Flächen Eingabe'!F74</f>
        <v>0</v>
      </c>
      <c r="D19" s="87">
        <f>'Flächen Eingabe'!G74</f>
        <v>0</v>
      </c>
      <c r="E19" s="88">
        <v>0</v>
      </c>
      <c r="F19" s="87">
        <f t="shared" si="1"/>
        <v>0</v>
      </c>
      <c r="G19" s="186"/>
    </row>
    <row r="20" spans="1:7" hidden="1" outlineLevel="1" x14ac:dyDescent="0.25">
      <c r="A20" s="187" t="str">
        <f>'Flächen Eingabe'!A80</f>
        <v>1.03.10</v>
      </c>
      <c r="B20" s="189" t="str">
        <f>'Flächen Eingabe'!E80</f>
        <v>Innere Medizin</v>
      </c>
      <c r="C20" s="87">
        <f>'Flächen Eingabe'!F80</f>
        <v>0</v>
      </c>
      <c r="D20" s="87">
        <f>'Flächen Eingabe'!G80</f>
        <v>0</v>
      </c>
      <c r="E20" s="88">
        <v>0</v>
      </c>
      <c r="F20" s="87">
        <f t="shared" si="1"/>
        <v>0</v>
      </c>
      <c r="G20" s="186"/>
    </row>
    <row r="21" spans="1:7" hidden="1" outlineLevel="1" x14ac:dyDescent="0.25">
      <c r="A21" s="187" t="str">
        <f>'Flächen Eingabe'!A86</f>
        <v>1.03.11</v>
      </c>
      <c r="B21" s="189" t="str">
        <f>'Flächen Eingabe'!E86</f>
        <v>Kinder- und Jugendmedizin</v>
      </c>
      <c r="C21" s="87">
        <f>'Flächen Eingabe'!F86</f>
        <v>0</v>
      </c>
      <c r="D21" s="87">
        <f>'Flächen Eingabe'!G86</f>
        <v>0</v>
      </c>
      <c r="E21" s="88">
        <v>0</v>
      </c>
      <c r="F21" s="87">
        <f t="shared" si="1"/>
        <v>0</v>
      </c>
      <c r="G21" s="186"/>
    </row>
    <row r="22" spans="1:7" hidden="1" outlineLevel="1" x14ac:dyDescent="0.25">
      <c r="A22" s="187" t="str">
        <f>'Flächen Eingabe'!A92</f>
        <v>1.03.12</v>
      </c>
      <c r="B22" s="189" t="str">
        <f>'Flächen Eingabe'!E92</f>
        <v>Mund-Kiefer und Gesichtschirurgie</v>
      </c>
      <c r="C22" s="87">
        <f>'Flächen Eingabe'!F92</f>
        <v>0</v>
      </c>
      <c r="D22" s="87">
        <f>'Flächen Eingabe'!G92</f>
        <v>0</v>
      </c>
      <c r="E22" s="88">
        <v>0</v>
      </c>
      <c r="F22" s="87">
        <f t="shared" si="1"/>
        <v>0</v>
      </c>
      <c r="G22" s="186"/>
    </row>
    <row r="23" spans="1:7" hidden="1" outlineLevel="1" x14ac:dyDescent="0.25">
      <c r="A23" s="187" t="str">
        <f>'Flächen Eingabe'!A98</f>
        <v>1.03.13</v>
      </c>
      <c r="B23" s="189" t="str">
        <f>'Flächen Eingabe'!E98</f>
        <v>Neurochirurgie</v>
      </c>
      <c r="C23" s="87">
        <f>'Flächen Eingabe'!F98</f>
        <v>0</v>
      </c>
      <c r="D23" s="87">
        <f>'Flächen Eingabe'!G98</f>
        <v>0</v>
      </c>
      <c r="E23" s="88">
        <v>0</v>
      </c>
      <c r="F23" s="87">
        <f t="shared" si="1"/>
        <v>0</v>
      </c>
      <c r="G23" s="186"/>
    </row>
    <row r="24" spans="1:7" hidden="1" outlineLevel="1" x14ac:dyDescent="0.25">
      <c r="A24" s="187" t="str">
        <f>'Flächen Eingabe'!A104</f>
        <v>1.03.14</v>
      </c>
      <c r="B24" s="189" t="str">
        <f>'Flächen Eingabe'!E104</f>
        <v>Neurologie</v>
      </c>
      <c r="C24" s="87">
        <f>'Flächen Eingabe'!F104</f>
        <v>0</v>
      </c>
      <c r="D24" s="87">
        <f>'Flächen Eingabe'!G104</f>
        <v>0</v>
      </c>
      <c r="E24" s="88">
        <v>0</v>
      </c>
      <c r="F24" s="87">
        <f t="shared" si="1"/>
        <v>0</v>
      </c>
      <c r="G24" s="186"/>
    </row>
    <row r="25" spans="1:7" hidden="1" outlineLevel="1" x14ac:dyDescent="0.25">
      <c r="A25" s="187" t="str">
        <f>'Flächen Eingabe'!A110</f>
        <v>1.03.15</v>
      </c>
      <c r="B25" s="189" t="str">
        <f>'Flächen Eingabe'!E110</f>
        <v>Nuklearmedizin</v>
      </c>
      <c r="C25" s="87">
        <f>'Flächen Eingabe'!F110</f>
        <v>0</v>
      </c>
      <c r="D25" s="87">
        <f>'Flächen Eingabe'!G110</f>
        <v>0</v>
      </c>
      <c r="E25" s="88">
        <v>0</v>
      </c>
      <c r="F25" s="87">
        <f t="shared" si="1"/>
        <v>0</v>
      </c>
      <c r="G25" s="186"/>
    </row>
    <row r="26" spans="1:7" hidden="1" outlineLevel="1" x14ac:dyDescent="0.25">
      <c r="A26" s="187" t="str">
        <f>'Flächen Eingabe'!A116</f>
        <v>1.03.16</v>
      </c>
      <c r="B26" s="189" t="str">
        <f>'Flächen Eingabe'!E116</f>
        <v>Orthopädie</v>
      </c>
      <c r="C26" s="87">
        <f>'Flächen Eingabe'!F116</f>
        <v>0</v>
      </c>
      <c r="D26" s="87">
        <f>'Flächen Eingabe'!G116</f>
        <v>0</v>
      </c>
      <c r="E26" s="88">
        <v>0</v>
      </c>
      <c r="F26" s="87">
        <f t="shared" si="1"/>
        <v>0</v>
      </c>
      <c r="G26" s="186"/>
    </row>
    <row r="27" spans="1:7" hidden="1" outlineLevel="1" x14ac:dyDescent="0.25">
      <c r="A27" s="187" t="str">
        <f>'Flächen Eingabe'!A122</f>
        <v>1.03.17</v>
      </c>
      <c r="B27" s="189" t="str">
        <f>'Flächen Eingabe'!E122</f>
        <v>Palliativmedizin</v>
      </c>
      <c r="C27" s="87">
        <f>'Flächen Eingabe'!F122</f>
        <v>0</v>
      </c>
      <c r="D27" s="87">
        <f>'Flächen Eingabe'!G122</f>
        <v>0</v>
      </c>
      <c r="E27" s="88">
        <v>0</v>
      </c>
      <c r="F27" s="87">
        <f t="shared" si="1"/>
        <v>0</v>
      </c>
      <c r="G27" s="186"/>
    </row>
    <row r="28" spans="1:7" hidden="1" outlineLevel="1" x14ac:dyDescent="0.25">
      <c r="A28" s="187" t="str">
        <f>'Flächen Eingabe'!A128</f>
        <v>1.03.18</v>
      </c>
      <c r="B28" s="189" t="str">
        <f>'Flächen Eingabe'!E128</f>
        <v>Pathologie - Immunpathologie</v>
      </c>
      <c r="C28" s="87">
        <f>'Flächen Eingabe'!F128</f>
        <v>0</v>
      </c>
      <c r="D28" s="87">
        <f>'Flächen Eingabe'!G128</f>
        <v>0</v>
      </c>
      <c r="E28" s="88">
        <v>0</v>
      </c>
      <c r="F28" s="87">
        <f t="shared" si="1"/>
        <v>0</v>
      </c>
      <c r="G28" s="186"/>
    </row>
    <row r="29" spans="1:7" hidden="1" outlineLevel="1" x14ac:dyDescent="0.25">
      <c r="A29" s="187" t="str">
        <f>'Flächen Eingabe'!A134</f>
        <v>1.03.19</v>
      </c>
      <c r="B29" s="189" t="str">
        <f>'Flächen Eingabe'!E134</f>
        <v>Physikalische und Rehabilitative Medizin</v>
      </c>
      <c r="C29" s="87">
        <f>'Flächen Eingabe'!F134</f>
        <v>0</v>
      </c>
      <c r="D29" s="87">
        <f>'Flächen Eingabe'!G134</f>
        <v>0</v>
      </c>
      <c r="E29" s="88">
        <v>0</v>
      </c>
      <c r="F29" s="87">
        <f t="shared" si="1"/>
        <v>0</v>
      </c>
      <c r="G29" s="186"/>
    </row>
    <row r="30" spans="1:7" hidden="1" outlineLevel="1" x14ac:dyDescent="0.25">
      <c r="A30" s="187" t="str">
        <f>'Flächen Eingabe'!A140</f>
        <v>1.03.20</v>
      </c>
      <c r="B30" s="189" t="str">
        <f>'Flächen Eingabe'!E140</f>
        <v>Psychiatrie</v>
      </c>
      <c r="C30" s="87">
        <f>'Flächen Eingabe'!F140</f>
        <v>0</v>
      </c>
      <c r="D30" s="87">
        <f>'Flächen Eingabe'!G140</f>
        <v>0</v>
      </c>
      <c r="E30" s="88">
        <v>0</v>
      </c>
      <c r="F30" s="87">
        <f t="shared" si="1"/>
        <v>0</v>
      </c>
      <c r="G30" s="186"/>
    </row>
    <row r="31" spans="1:7" hidden="1" outlineLevel="1" x14ac:dyDescent="0.25">
      <c r="A31" s="187" t="str">
        <f>'Flächen Eingabe'!A146</f>
        <v>1.03.21</v>
      </c>
      <c r="B31" s="189" t="str">
        <f>'Flächen Eingabe'!E146</f>
        <v>Strahlentherapie</v>
      </c>
      <c r="C31" s="87">
        <f>'Flächen Eingabe'!F146</f>
        <v>0</v>
      </c>
      <c r="D31" s="87">
        <f>'Flächen Eingabe'!G146</f>
        <v>0</v>
      </c>
      <c r="E31" s="88">
        <v>0</v>
      </c>
      <c r="F31" s="87">
        <f t="shared" si="1"/>
        <v>0</v>
      </c>
      <c r="G31" s="186"/>
    </row>
    <row r="32" spans="1:7" hidden="1" outlineLevel="1" x14ac:dyDescent="0.25">
      <c r="A32" s="187" t="str">
        <f>'Flächen Eingabe'!A152</f>
        <v>1.03.22</v>
      </c>
      <c r="B32" s="189" t="str">
        <f>'Flächen Eingabe'!E152</f>
        <v>Urologie</v>
      </c>
      <c r="C32" s="87">
        <f>'Flächen Eingabe'!F152</f>
        <v>0</v>
      </c>
      <c r="D32" s="87">
        <f>'Flächen Eingabe'!G152</f>
        <v>0</v>
      </c>
      <c r="E32" s="88">
        <v>0</v>
      </c>
      <c r="F32" s="87">
        <f t="shared" si="1"/>
        <v>0</v>
      </c>
      <c r="G32" s="186"/>
    </row>
    <row r="33" spans="1:7" hidden="1" outlineLevel="1" x14ac:dyDescent="0.25">
      <c r="A33" s="187" t="str">
        <f>'Flächen Eingabe'!A158</f>
        <v>1.03.23</v>
      </c>
      <c r="B33" s="189" t="str">
        <f>'Flächen Eingabe'!E158</f>
        <v>Zahnmedizin</v>
      </c>
      <c r="C33" s="87">
        <f>'Flächen Eingabe'!F158</f>
        <v>0</v>
      </c>
      <c r="D33" s="87">
        <f>'Flächen Eingabe'!G158</f>
        <v>0</v>
      </c>
      <c r="E33" s="88">
        <v>0</v>
      </c>
      <c r="F33" s="87">
        <f t="shared" si="1"/>
        <v>0</v>
      </c>
      <c r="G33" s="186"/>
    </row>
    <row r="34" spans="1:7" collapsed="1" x14ac:dyDescent="0.25">
      <c r="A34" s="90" t="str">
        <f>'Flächen Eingabe'!A164</f>
        <v>1.04</v>
      </c>
      <c r="B34" s="90" t="s">
        <v>783</v>
      </c>
      <c r="C34" s="85">
        <f>'Flächen Eingabe'!F164</f>
        <v>0</v>
      </c>
      <c r="D34" s="85">
        <f>'Flächen Eingabe'!G164</f>
        <v>0</v>
      </c>
      <c r="E34" s="86">
        <f>SUM(E35:E43)</f>
        <v>0</v>
      </c>
      <c r="F34" s="85">
        <f>SUM(F35:F43)</f>
        <v>0</v>
      </c>
      <c r="G34" s="186"/>
    </row>
    <row r="35" spans="1:7" hidden="1" outlineLevel="1" x14ac:dyDescent="0.25">
      <c r="A35" s="187" t="str">
        <f>'Flächen Eingabe'!A165</f>
        <v>1.04.01</v>
      </c>
      <c r="B35" s="189" t="str">
        <f>'Flächen Eingabe'!E165</f>
        <v>Allgemeinmedizin</v>
      </c>
      <c r="C35" s="87">
        <f>'Flächen Eingabe'!F165</f>
        <v>0</v>
      </c>
      <c r="D35" s="87">
        <f>'Flächen Eingabe'!G165</f>
        <v>0</v>
      </c>
      <c r="E35" s="88">
        <v>0</v>
      </c>
      <c r="F35" s="87">
        <f t="shared" ref="F35:F43" si="2">IF(D35-E35&lt;0,0,D35-E35)</f>
        <v>0</v>
      </c>
      <c r="G35" s="186"/>
    </row>
    <row r="36" spans="1:7" hidden="1" outlineLevel="1" x14ac:dyDescent="0.25">
      <c r="A36" s="187" t="str">
        <f>'Flächen Eingabe'!A171</f>
        <v>1.04.02</v>
      </c>
      <c r="B36" s="189" t="str">
        <f>'Flächen Eingabe'!E171</f>
        <v>Anästhesiologie</v>
      </c>
      <c r="C36" s="87">
        <f>'Flächen Eingabe'!F171</f>
        <v>0</v>
      </c>
      <c r="D36" s="87">
        <f>'Flächen Eingabe'!G171</f>
        <v>0</v>
      </c>
      <c r="E36" s="88">
        <v>0</v>
      </c>
      <c r="F36" s="87">
        <f t="shared" si="2"/>
        <v>0</v>
      </c>
      <c r="G36" s="186"/>
    </row>
    <row r="37" spans="1:7" hidden="1" outlineLevel="1" x14ac:dyDescent="0.25">
      <c r="A37" s="187" t="str">
        <f>'Flächen Eingabe'!A177</f>
        <v>1.04.03</v>
      </c>
      <c r="B37" s="189" t="str">
        <f>'Flächen Eingabe'!E177</f>
        <v>Augenheilkunde</v>
      </c>
      <c r="C37" s="87">
        <f>'Flächen Eingabe'!F177</f>
        <v>0</v>
      </c>
      <c r="D37" s="87">
        <f>'Flächen Eingabe'!G177</f>
        <v>0</v>
      </c>
      <c r="E37" s="88">
        <v>0</v>
      </c>
      <c r="F37" s="87">
        <f t="shared" si="2"/>
        <v>0</v>
      </c>
      <c r="G37" s="186"/>
    </row>
    <row r="38" spans="1:7" hidden="1" outlineLevel="1" x14ac:dyDescent="0.25">
      <c r="A38" s="187" t="str">
        <f>'Flächen Eingabe'!A183</f>
        <v>1.04.04</v>
      </c>
      <c r="B38" s="189" t="str">
        <f>'Flächen Eingabe'!E183</f>
        <v>Frauenheilkunde und Geburtshilfe</v>
      </c>
      <c r="C38" s="87">
        <f>'Flächen Eingabe'!F183</f>
        <v>0</v>
      </c>
      <c r="D38" s="87">
        <f>'Flächen Eingabe'!G183</f>
        <v>0</v>
      </c>
      <c r="E38" s="88">
        <v>0</v>
      </c>
      <c r="F38" s="87">
        <f t="shared" si="2"/>
        <v>0</v>
      </c>
      <c r="G38" s="186"/>
    </row>
    <row r="39" spans="1:7" hidden="1" outlineLevel="1" x14ac:dyDescent="0.25">
      <c r="A39" s="187" t="str">
        <f>'Flächen Eingabe'!A189</f>
        <v>1.04.05</v>
      </c>
      <c r="B39" s="189" t="str">
        <f>'Flächen Eingabe'!E189</f>
        <v>HNO</v>
      </c>
      <c r="C39" s="87">
        <f>'Flächen Eingabe'!F189</f>
        <v>0</v>
      </c>
      <c r="D39" s="87">
        <f>'Flächen Eingabe'!G189</f>
        <v>0</v>
      </c>
      <c r="E39" s="88">
        <v>0</v>
      </c>
      <c r="F39" s="87">
        <f t="shared" si="2"/>
        <v>0</v>
      </c>
      <c r="G39" s="186"/>
    </row>
    <row r="40" spans="1:7" hidden="1" outlineLevel="1" x14ac:dyDescent="0.25">
      <c r="A40" s="187" t="str">
        <f>'Flächen Eingabe'!A195</f>
        <v>1.04.06</v>
      </c>
      <c r="B40" s="189" t="str">
        <f>'Flächen Eingabe'!E195</f>
        <v>Innere Medizin</v>
      </c>
      <c r="C40" s="87">
        <f>'Flächen Eingabe'!F195</f>
        <v>0</v>
      </c>
      <c r="D40" s="87">
        <f>'Flächen Eingabe'!G195</f>
        <v>0</v>
      </c>
      <c r="E40" s="88">
        <v>0</v>
      </c>
      <c r="F40" s="87">
        <f t="shared" si="2"/>
        <v>0</v>
      </c>
      <c r="G40" s="186"/>
    </row>
    <row r="41" spans="1:7" hidden="1" outlineLevel="1" x14ac:dyDescent="0.25">
      <c r="A41" s="187" t="str">
        <f>'Flächen Eingabe'!A201</f>
        <v>1.04.07</v>
      </c>
      <c r="B41" s="189" t="str">
        <f>'Flächen Eingabe'!E201</f>
        <v>Neurologie</v>
      </c>
      <c r="C41" s="87">
        <f>'Flächen Eingabe'!F201</f>
        <v>0</v>
      </c>
      <c r="D41" s="87">
        <f>'Flächen Eingabe'!G201</f>
        <v>0</v>
      </c>
      <c r="E41" s="88">
        <v>0</v>
      </c>
      <c r="F41" s="87">
        <f t="shared" si="2"/>
        <v>0</v>
      </c>
      <c r="G41" s="186"/>
    </row>
    <row r="42" spans="1:7" hidden="1" outlineLevel="1" x14ac:dyDescent="0.25">
      <c r="A42" s="187" t="str">
        <f>'Flächen Eingabe'!A207</f>
        <v>1.04.08</v>
      </c>
      <c r="B42" s="189" t="str">
        <f>'Flächen Eingabe'!E207</f>
        <v>Orthopädie</v>
      </c>
      <c r="C42" s="87">
        <f>'Flächen Eingabe'!F207</f>
        <v>0</v>
      </c>
      <c r="D42" s="87">
        <f>'Flächen Eingabe'!G207</f>
        <v>0</v>
      </c>
      <c r="E42" s="88">
        <v>0</v>
      </c>
      <c r="F42" s="87">
        <f t="shared" si="2"/>
        <v>0</v>
      </c>
      <c r="G42" s="186"/>
    </row>
    <row r="43" spans="1:7" hidden="1" outlineLevel="1" x14ac:dyDescent="0.25">
      <c r="A43" s="187" t="str">
        <f>'Flächen Eingabe'!A213</f>
        <v>1.04.09</v>
      </c>
      <c r="B43" s="189" t="str">
        <f>'Flächen Eingabe'!E213</f>
        <v>Urologie</v>
      </c>
      <c r="C43" s="87">
        <f>'Flächen Eingabe'!F213</f>
        <v>0</v>
      </c>
      <c r="D43" s="87">
        <f>'Flächen Eingabe'!G213</f>
        <v>0</v>
      </c>
      <c r="E43" s="88">
        <v>0</v>
      </c>
      <c r="F43" s="87">
        <f t="shared" si="2"/>
        <v>0</v>
      </c>
      <c r="G43" s="186"/>
    </row>
    <row r="44" spans="1:7" collapsed="1" x14ac:dyDescent="0.25">
      <c r="A44" s="90" t="str">
        <f>'Flächen Eingabe'!A219</f>
        <v>1.05</v>
      </c>
      <c r="B44" s="90" t="s">
        <v>53</v>
      </c>
      <c r="C44" s="85">
        <f>'Flächen Eingabe'!F219</f>
        <v>0</v>
      </c>
      <c r="D44" s="85">
        <f>'Flächen Eingabe'!G219</f>
        <v>0</v>
      </c>
      <c r="E44" s="86">
        <f>SUM(E45:E47)</f>
        <v>0</v>
      </c>
      <c r="F44" s="85">
        <f>SUM(F45:F47)</f>
        <v>0</v>
      </c>
      <c r="G44" s="186"/>
    </row>
    <row r="45" spans="1:7" hidden="1" outlineLevel="1" x14ac:dyDescent="0.25">
      <c r="A45" s="187" t="str">
        <f>'Flächen Eingabe'!A220</f>
        <v>1.05.01</v>
      </c>
      <c r="B45" s="189" t="str">
        <f>'Flächen Eingabe'!E220</f>
        <v>Gastroenterologische Endoskopie</v>
      </c>
      <c r="C45" s="87">
        <f>'Flächen Eingabe'!F220</f>
        <v>0</v>
      </c>
      <c r="D45" s="87">
        <f>'Flächen Eingabe'!G220</f>
        <v>0</v>
      </c>
      <c r="E45" s="88">
        <v>0</v>
      </c>
      <c r="F45" s="87">
        <f>IF(D45-E45&lt;0,0,D45-E45)</f>
        <v>0</v>
      </c>
      <c r="G45" s="186"/>
    </row>
    <row r="46" spans="1:7" hidden="1" outlineLevel="1" x14ac:dyDescent="0.25">
      <c r="A46" s="187" t="str">
        <f>'Flächen Eingabe'!A226</f>
        <v>1.05.02</v>
      </c>
      <c r="B46" s="189" t="str">
        <f>'Flächen Eingabe'!E226</f>
        <v>Pneumologische Endoskopie</v>
      </c>
      <c r="C46" s="87">
        <f>'Flächen Eingabe'!F226</f>
        <v>0</v>
      </c>
      <c r="D46" s="87">
        <f>'Flächen Eingabe'!G226</f>
        <v>0</v>
      </c>
      <c r="E46" s="88">
        <v>0</v>
      </c>
      <c r="F46" s="87">
        <f>IF(D46-E46&lt;0,0,D46-E46)</f>
        <v>0</v>
      </c>
      <c r="G46" s="186"/>
    </row>
    <row r="47" spans="1:7" hidden="1" outlineLevel="1" x14ac:dyDescent="0.25">
      <c r="A47" s="187" t="str">
        <f>'Flächen Eingabe'!A232</f>
        <v>1.05.03</v>
      </c>
      <c r="B47" s="189" t="str">
        <f>'Flächen Eingabe'!E232</f>
        <v>Urologische Endoskopie</v>
      </c>
      <c r="C47" s="87">
        <f>'Flächen Eingabe'!F232</f>
        <v>0</v>
      </c>
      <c r="D47" s="87">
        <f>'Flächen Eingabe'!G232</f>
        <v>0</v>
      </c>
      <c r="E47" s="88">
        <v>0</v>
      </c>
      <c r="F47" s="87">
        <f>IF(D47-E47&lt;0,0,D47-E47)</f>
        <v>0</v>
      </c>
      <c r="G47" s="186"/>
    </row>
    <row r="48" spans="1:7" collapsed="1" x14ac:dyDescent="0.25">
      <c r="A48" s="90" t="str">
        <f>'Flächen Eingabe'!A238</f>
        <v>1.06</v>
      </c>
      <c r="B48" s="90" t="s">
        <v>76</v>
      </c>
      <c r="C48" s="85">
        <f>'Flächen Eingabe'!F238</f>
        <v>0</v>
      </c>
      <c r="D48" s="85">
        <f>'Flächen Eingabe'!G238</f>
        <v>0</v>
      </c>
      <c r="E48" s="86">
        <f>SUM(E49:E51)</f>
        <v>0</v>
      </c>
      <c r="F48" s="85">
        <f>SUM(F49:F51)</f>
        <v>0</v>
      </c>
      <c r="G48" s="186"/>
    </row>
    <row r="49" spans="1:7" hidden="1" outlineLevel="1" x14ac:dyDescent="0.25">
      <c r="A49" s="187" t="str">
        <f>'Flächen Eingabe'!A239</f>
        <v>1.06.01</v>
      </c>
      <c r="B49" s="189" t="str">
        <f>'Flächen Eingabe'!E239</f>
        <v>Klinisches Labor</v>
      </c>
      <c r="C49" s="87">
        <f>'Flächen Eingabe'!F239</f>
        <v>0</v>
      </c>
      <c r="D49" s="87">
        <f>'Flächen Eingabe'!G239</f>
        <v>0</v>
      </c>
      <c r="E49" s="88">
        <v>0</v>
      </c>
      <c r="F49" s="87">
        <f>IF(D49-E49&lt;0,0,D49-E49)</f>
        <v>0</v>
      </c>
      <c r="G49" s="186"/>
    </row>
    <row r="50" spans="1:7" hidden="1" outlineLevel="1" x14ac:dyDescent="0.25">
      <c r="A50" s="187" t="str">
        <f>'Flächen Eingabe'!A245</f>
        <v>1.06.02</v>
      </c>
      <c r="B50" s="189" t="str">
        <f>'Flächen Eingabe'!E245</f>
        <v>Mikrobiologie</v>
      </c>
      <c r="C50" s="87">
        <f>'Flächen Eingabe'!F245</f>
        <v>0</v>
      </c>
      <c r="D50" s="87">
        <f>'Flächen Eingabe'!G245</f>
        <v>0</v>
      </c>
      <c r="E50" s="88">
        <v>0</v>
      </c>
      <c r="F50" s="87">
        <f>IF(D50-E50&lt;0,0,D50-E50)</f>
        <v>0</v>
      </c>
      <c r="G50" s="186"/>
    </row>
    <row r="51" spans="1:7" hidden="1" outlineLevel="1" x14ac:dyDescent="0.25">
      <c r="A51" s="187" t="str">
        <f>'Flächen Eingabe'!A251</f>
        <v>1.06.03</v>
      </c>
      <c r="B51" s="189" t="str">
        <f>'Flächen Eingabe'!E251</f>
        <v>Transfusionsmedizin</v>
      </c>
      <c r="C51" s="87">
        <f>'Flächen Eingabe'!F251</f>
        <v>0</v>
      </c>
      <c r="D51" s="87">
        <f>'Flächen Eingabe'!G251</f>
        <v>0</v>
      </c>
      <c r="E51" s="88">
        <v>0</v>
      </c>
      <c r="F51" s="87">
        <f>IF(D51-E51&lt;0,0,D51-E51)</f>
        <v>0</v>
      </c>
      <c r="G51" s="186"/>
    </row>
    <row r="52" spans="1:7" collapsed="1" x14ac:dyDescent="0.25">
      <c r="A52" s="90" t="str">
        <f>'Flächen Eingabe'!A257</f>
        <v>1.07</v>
      </c>
      <c r="B52" s="90" t="s">
        <v>743</v>
      </c>
      <c r="C52" s="85">
        <f>'Flächen Eingabe'!F257</f>
        <v>0</v>
      </c>
      <c r="D52" s="85">
        <f>'Flächen Eingabe'!G257</f>
        <v>0</v>
      </c>
      <c r="E52" s="86">
        <f>SUM(E53:E57)</f>
        <v>0</v>
      </c>
      <c r="F52" s="85">
        <f>SUM(F53:F57)</f>
        <v>0</v>
      </c>
      <c r="G52" s="186"/>
    </row>
    <row r="53" spans="1:7" hidden="1" outlineLevel="1" x14ac:dyDescent="0.25">
      <c r="A53" s="187" t="str">
        <f>'Flächen Eingabe'!A258</f>
        <v>1.07.01</v>
      </c>
      <c r="B53" s="189" t="str">
        <f>'Flächen Eingabe'!E258</f>
        <v>Röntgendiagnostik</v>
      </c>
      <c r="C53" s="87">
        <f>'Flächen Eingabe'!F258</f>
        <v>0</v>
      </c>
      <c r="D53" s="87">
        <f>'Flächen Eingabe'!G258</f>
        <v>0</v>
      </c>
      <c r="E53" s="88">
        <v>0</v>
      </c>
      <c r="F53" s="87">
        <f>IF(D53-E53&lt;0,0,D53-E53)</f>
        <v>0</v>
      </c>
      <c r="G53" s="186"/>
    </row>
    <row r="54" spans="1:7" hidden="1" outlineLevel="1" x14ac:dyDescent="0.25">
      <c r="A54" s="187" t="str">
        <f>'Flächen Eingabe'!A264</f>
        <v>1.07.02</v>
      </c>
      <c r="B54" s="189" t="str">
        <f>'Flächen Eingabe'!E264</f>
        <v>Computerthomographie</v>
      </c>
      <c r="C54" s="87">
        <f>'Flächen Eingabe'!F264</f>
        <v>0</v>
      </c>
      <c r="D54" s="87">
        <f>'Flächen Eingabe'!G264</f>
        <v>0</v>
      </c>
      <c r="E54" s="88">
        <v>0</v>
      </c>
      <c r="F54" s="87">
        <f>IF(D54-E54&lt;0,0,D54-E54)</f>
        <v>0</v>
      </c>
      <c r="G54" s="186"/>
    </row>
    <row r="55" spans="1:7" hidden="1" outlineLevel="1" x14ac:dyDescent="0.25">
      <c r="A55" s="187" t="str">
        <f>'Flächen Eingabe'!A270</f>
        <v>1.07.03</v>
      </c>
      <c r="B55" s="189" t="str">
        <f>'Flächen Eingabe'!E270</f>
        <v>Magnetresonanztomographie</v>
      </c>
      <c r="C55" s="87">
        <f>'Flächen Eingabe'!F270</f>
        <v>0</v>
      </c>
      <c r="D55" s="87">
        <f>'Flächen Eingabe'!G270</f>
        <v>0</v>
      </c>
      <c r="E55" s="88">
        <v>0</v>
      </c>
      <c r="F55" s="87">
        <f>IF(D55-E55&lt;0,0,D55-E55)</f>
        <v>0</v>
      </c>
      <c r="G55" s="186"/>
    </row>
    <row r="56" spans="1:7" hidden="1" outlineLevel="1" x14ac:dyDescent="0.25">
      <c r="A56" s="187" t="str">
        <f>'Flächen Eingabe'!A276</f>
        <v>1.07.04</v>
      </c>
      <c r="B56" s="189" t="str">
        <f>'Flächen Eingabe'!E276</f>
        <v>Interventionelle Verfahren</v>
      </c>
      <c r="C56" s="87">
        <f>'Flächen Eingabe'!F276</f>
        <v>0</v>
      </c>
      <c r="D56" s="87">
        <f>'Flächen Eingabe'!G276</f>
        <v>0</v>
      </c>
      <c r="E56" s="88">
        <v>0</v>
      </c>
      <c r="F56" s="87">
        <f>IF(D56-E56&lt;0,0,D56-E56)</f>
        <v>0</v>
      </c>
      <c r="G56" s="186"/>
    </row>
    <row r="57" spans="1:7" hidden="1" outlineLevel="1" x14ac:dyDescent="0.25">
      <c r="A57" s="187" t="str">
        <f>'Flächen Eingabe'!A282</f>
        <v>1.07.05</v>
      </c>
      <c r="B57" s="189" t="str">
        <f>'Flächen Eingabe'!E282</f>
        <v>Sonographie</v>
      </c>
      <c r="C57" s="87">
        <f>'Flächen Eingabe'!F282</f>
        <v>0</v>
      </c>
      <c r="D57" s="87">
        <f>'Flächen Eingabe'!G282</f>
        <v>0</v>
      </c>
      <c r="E57" s="88">
        <v>0</v>
      </c>
      <c r="F57" s="87">
        <f>IF(D57-E57&lt;0,0,D57-E57)</f>
        <v>0</v>
      </c>
      <c r="G57" s="186"/>
    </row>
    <row r="58" spans="1:7" collapsed="1" x14ac:dyDescent="0.25">
      <c r="A58" s="90" t="str">
        <f>'Flächen Eingabe'!A288</f>
        <v>1.08</v>
      </c>
      <c r="B58" s="90" t="str">
        <f>'Flächen Eingabe'!E288</f>
        <v>Nuklearmedizin</v>
      </c>
      <c r="C58" s="85">
        <f>'Flächen Eingabe'!F288</f>
        <v>0</v>
      </c>
      <c r="D58" s="85">
        <f>'Flächen Eingabe'!G288</f>
        <v>0</v>
      </c>
      <c r="E58" s="86">
        <f>SUM(E59:E61)</f>
        <v>0</v>
      </c>
      <c r="F58" s="85">
        <f>SUM(F59:F61)</f>
        <v>0</v>
      </c>
      <c r="G58" s="186"/>
    </row>
    <row r="59" spans="1:7" hidden="1" outlineLevel="1" x14ac:dyDescent="0.25">
      <c r="A59" s="187" t="str">
        <f>'Flächen Eingabe'!A289</f>
        <v>1.08.01</v>
      </c>
      <c r="B59" s="189" t="str">
        <f>'Flächen Eingabe'!E289</f>
        <v>Nuklearmedizinische Diagnostik</v>
      </c>
      <c r="C59" s="87">
        <f>'Flächen Eingabe'!F289</f>
        <v>0</v>
      </c>
      <c r="D59" s="87">
        <f>'Flächen Eingabe'!G289</f>
        <v>0</v>
      </c>
      <c r="E59" s="88">
        <v>0</v>
      </c>
      <c r="F59" s="87">
        <f>IF(D59-E59&lt;0,0,D59-E59)</f>
        <v>0</v>
      </c>
      <c r="G59" s="186"/>
    </row>
    <row r="60" spans="1:7" hidden="1" outlineLevel="1" x14ac:dyDescent="0.25">
      <c r="A60" s="187" t="str">
        <f>'Flächen Eingabe'!A295</f>
        <v>1.08.02</v>
      </c>
      <c r="B60" s="189" t="str">
        <f>'Flächen Eingabe'!E295</f>
        <v>Nuklearmedizinische Therapie</v>
      </c>
      <c r="C60" s="87">
        <f>'Flächen Eingabe'!F295</f>
        <v>0</v>
      </c>
      <c r="D60" s="87">
        <f>'Flächen Eingabe'!G295</f>
        <v>0</v>
      </c>
      <c r="E60" s="88">
        <v>0</v>
      </c>
      <c r="F60" s="87">
        <f>IF(D60-E60&lt;0,0,D60-E60)</f>
        <v>0</v>
      </c>
      <c r="G60" s="186"/>
    </row>
    <row r="61" spans="1:7" hidden="1" outlineLevel="1" x14ac:dyDescent="0.25">
      <c r="A61" s="187" t="str">
        <f>'Flächen Eingabe'!A301</f>
        <v>1.08.03</v>
      </c>
      <c r="B61" s="189" t="str">
        <f>'Flächen Eingabe'!E301</f>
        <v>Herstellen von Isotopen</v>
      </c>
      <c r="C61" s="87">
        <f>'Flächen Eingabe'!F301</f>
        <v>0</v>
      </c>
      <c r="D61" s="87">
        <f>'Flächen Eingabe'!G301</f>
        <v>0</v>
      </c>
      <c r="E61" s="88">
        <v>0</v>
      </c>
      <c r="F61" s="87">
        <f>IF(D61-E61&lt;0,0,D61-E61)</f>
        <v>0</v>
      </c>
      <c r="G61" s="186"/>
    </row>
    <row r="62" spans="1:7" collapsed="1" x14ac:dyDescent="0.25">
      <c r="A62" s="90" t="str">
        <f>'Flächen Eingabe'!A307</f>
        <v>1.09</v>
      </c>
      <c r="B62" s="90" t="str">
        <f>'Flächen Eingabe'!E307</f>
        <v>Operation</v>
      </c>
      <c r="C62" s="85">
        <f>'Flächen Eingabe'!F307</f>
        <v>0</v>
      </c>
      <c r="D62" s="85">
        <f>'Flächen Eingabe'!G307</f>
        <v>0</v>
      </c>
      <c r="E62" s="86">
        <f>SUM(E63:E66)</f>
        <v>0</v>
      </c>
      <c r="F62" s="85">
        <f>SUM(F63:F66)</f>
        <v>0</v>
      </c>
      <c r="G62" s="186"/>
    </row>
    <row r="63" spans="1:7" hidden="1" outlineLevel="1" x14ac:dyDescent="0.25">
      <c r="A63" s="187" t="str">
        <f>'Flächen Eingabe'!A308</f>
        <v>1.09.01</v>
      </c>
      <c r="B63" s="189" t="str">
        <f>'Flächen Eingabe'!E308</f>
        <v>Betriebszone</v>
      </c>
      <c r="C63" s="87">
        <f>'Flächen Eingabe'!F308</f>
        <v>0</v>
      </c>
      <c r="D63" s="87">
        <f>'Flächen Eingabe'!G308</f>
        <v>0</v>
      </c>
      <c r="E63" s="88">
        <v>0</v>
      </c>
      <c r="F63" s="87">
        <f>IF(D63-E63&lt;0,0,D63-E63)</f>
        <v>0</v>
      </c>
      <c r="G63" s="186"/>
    </row>
    <row r="64" spans="1:7" hidden="1" outlineLevel="1" x14ac:dyDescent="0.25">
      <c r="A64" s="187" t="str">
        <f>'Flächen Eingabe'!A314</f>
        <v>1.09.02</v>
      </c>
      <c r="B64" s="189" t="str">
        <f>'Flächen Eingabe'!E314</f>
        <v>Austauschzone</v>
      </c>
      <c r="C64" s="87">
        <f>'Flächen Eingabe'!F314</f>
        <v>0</v>
      </c>
      <c r="D64" s="87">
        <f>'Flächen Eingabe'!G314</f>
        <v>0</v>
      </c>
      <c r="E64" s="88">
        <v>0</v>
      </c>
      <c r="F64" s="87">
        <f>IF(D64-E64&lt;0,0,D64-E64)</f>
        <v>0</v>
      </c>
      <c r="G64" s="186"/>
    </row>
    <row r="65" spans="1:9" hidden="1" outlineLevel="1" x14ac:dyDescent="0.25">
      <c r="A65" s="187" t="str">
        <f>'Flächen Eingabe'!A320</f>
        <v>1.09.03</v>
      </c>
      <c r="B65" s="189" t="str">
        <f>'Flächen Eingabe'!E320</f>
        <v>Sterilgutversorgung</v>
      </c>
      <c r="C65" s="87">
        <f>'Flächen Eingabe'!F320</f>
        <v>0</v>
      </c>
      <c r="D65" s="87">
        <f>'Flächen Eingabe'!G320</f>
        <v>0</v>
      </c>
      <c r="E65" s="88">
        <v>0</v>
      </c>
      <c r="F65" s="87">
        <f>IF(D65-E65&lt;0,0,D65-E65)</f>
        <v>0</v>
      </c>
      <c r="G65" s="186"/>
    </row>
    <row r="66" spans="1:9" hidden="1" outlineLevel="1" x14ac:dyDescent="0.25">
      <c r="A66" s="187" t="str">
        <f>'Flächen Eingabe'!A326</f>
        <v>1.09.04</v>
      </c>
      <c r="B66" s="189" t="str">
        <f>'Flächen Eingabe'!E326</f>
        <v>Ambulantes Operieren</v>
      </c>
      <c r="C66" s="87">
        <f>'Flächen Eingabe'!F326</f>
        <v>0</v>
      </c>
      <c r="D66" s="87">
        <f>'Flächen Eingabe'!G326</f>
        <v>0</v>
      </c>
      <c r="E66" s="88">
        <v>0</v>
      </c>
      <c r="F66" s="87">
        <f>IF(D66-E66&lt;0,0,D66-E66)</f>
        <v>0</v>
      </c>
      <c r="G66" s="186"/>
    </row>
    <row r="67" spans="1:9" x14ac:dyDescent="0.25">
      <c r="A67" s="90" t="str">
        <f>'Flächen Eingabe'!A332</f>
        <v>1.10</v>
      </c>
      <c r="B67" s="90" t="str">
        <f>'Flächen Eingabe'!E332</f>
        <v>Entbindung</v>
      </c>
      <c r="C67" s="85">
        <f>'Flächen Eingabe'!F332</f>
        <v>0</v>
      </c>
      <c r="D67" s="85">
        <f>'Flächen Eingabe'!G332</f>
        <v>0</v>
      </c>
      <c r="E67" s="86">
        <v>0</v>
      </c>
      <c r="F67" s="85">
        <f>IF(D67-E67&lt;0,0,D67-E67)</f>
        <v>0</v>
      </c>
      <c r="G67" s="186"/>
    </row>
    <row r="68" spans="1:9" collapsed="1" x14ac:dyDescent="0.25">
      <c r="A68" s="184" t="str">
        <f>'Flächen Eingabe'!A338</f>
        <v>1.11</v>
      </c>
      <c r="B68" s="90" t="str">
        <f>'Flächen Eingabe'!E338</f>
        <v>Strahlentherapie</v>
      </c>
      <c r="C68" s="85">
        <f>'Flächen Eingabe'!F338</f>
        <v>0</v>
      </c>
      <c r="D68" s="85">
        <f>'Flächen Eingabe'!G338</f>
        <v>0</v>
      </c>
      <c r="E68" s="86">
        <f>SUM(E69:E70)</f>
        <v>0</v>
      </c>
      <c r="F68" s="85">
        <f>SUM(F69:F70)</f>
        <v>0</v>
      </c>
      <c r="G68" s="190"/>
      <c r="H68" s="13"/>
      <c r="I68" s="12"/>
    </row>
    <row r="69" spans="1:9" hidden="1" outlineLevel="1" x14ac:dyDescent="0.25">
      <c r="A69" s="187" t="str">
        <f>'Flächen Eingabe'!A339</f>
        <v>1.11.01</v>
      </c>
      <c r="B69" s="189" t="str">
        <f>'Flächen Eingabe'!E339</f>
        <v>Teletherapie</v>
      </c>
      <c r="C69" s="87">
        <f>'Flächen Eingabe'!F339</f>
        <v>0</v>
      </c>
      <c r="D69" s="87">
        <f>'Flächen Eingabe'!G339</f>
        <v>0</v>
      </c>
      <c r="E69" s="88">
        <v>0</v>
      </c>
      <c r="F69" s="87">
        <f>IF(D69-E69&lt;0,0,D69-E69)</f>
        <v>0</v>
      </c>
      <c r="G69" s="186"/>
    </row>
    <row r="70" spans="1:9" hidden="1" outlineLevel="1" x14ac:dyDescent="0.25">
      <c r="A70" s="187" t="str">
        <f>'Flächen Eingabe'!A345</f>
        <v>1.11.02</v>
      </c>
      <c r="B70" s="189" t="str">
        <f>'Flächen Eingabe'!E345</f>
        <v>Brachytherapie</v>
      </c>
      <c r="C70" s="87">
        <f>'Flächen Eingabe'!F345</f>
        <v>0</v>
      </c>
      <c r="D70" s="87">
        <f>'Flächen Eingabe'!G345</f>
        <v>0</v>
      </c>
      <c r="E70" s="88">
        <v>0</v>
      </c>
      <c r="F70" s="87">
        <f>IF(D70-E70&lt;0,0,D70-E70)</f>
        <v>0</v>
      </c>
      <c r="G70" s="186"/>
    </row>
    <row r="71" spans="1:9" collapsed="1" x14ac:dyDescent="0.25">
      <c r="A71" s="184" t="str">
        <f>'Flächen Eingabe'!A351</f>
        <v>1.12</v>
      </c>
      <c r="B71" s="90" t="str">
        <f>'Flächen Eingabe'!E351</f>
        <v>Unterstützende Behandlung</v>
      </c>
      <c r="C71" s="85">
        <f>'Flächen Eingabe'!F351</f>
        <v>0</v>
      </c>
      <c r="D71" s="85">
        <f>'Flächen Eingabe'!G351</f>
        <v>0</v>
      </c>
      <c r="E71" s="86">
        <f>SUM(E72:E76)</f>
        <v>0</v>
      </c>
      <c r="F71" s="85">
        <f>SUM(F72:F76)</f>
        <v>0</v>
      </c>
      <c r="G71" s="190"/>
      <c r="H71" s="13"/>
      <c r="I71" s="12"/>
    </row>
    <row r="72" spans="1:9" hidden="1" outlineLevel="1" x14ac:dyDescent="0.25">
      <c r="A72" s="187" t="str">
        <f>'Flächen Eingabe'!A352</f>
        <v>1.12.01</v>
      </c>
      <c r="B72" s="189" t="str">
        <f>'Flächen Eingabe'!E352</f>
        <v>Physiotherapie</v>
      </c>
      <c r="C72" s="87">
        <f>'Flächen Eingabe'!F352</f>
        <v>0</v>
      </c>
      <c r="D72" s="87">
        <f>'Flächen Eingabe'!G352</f>
        <v>0</v>
      </c>
      <c r="E72" s="88">
        <v>0</v>
      </c>
      <c r="F72" s="87">
        <f>IF(D72-E72&lt;0,0,D72-E72)</f>
        <v>0</v>
      </c>
      <c r="G72" s="186"/>
    </row>
    <row r="73" spans="1:9" hidden="1" outlineLevel="1" x14ac:dyDescent="0.25">
      <c r="A73" s="187" t="str">
        <f>'Flächen Eingabe'!A358</f>
        <v>1.12.02</v>
      </c>
      <c r="B73" s="189" t="str">
        <f>'Flächen Eingabe'!E358</f>
        <v>Ergotherapie</v>
      </c>
      <c r="C73" s="87">
        <f>'Flächen Eingabe'!F358</f>
        <v>0</v>
      </c>
      <c r="D73" s="87">
        <f>'Flächen Eingabe'!G358</f>
        <v>0</v>
      </c>
      <c r="E73" s="88">
        <v>0</v>
      </c>
      <c r="F73" s="87">
        <f>IF(D73-E73&lt;0,0,D73-E73)</f>
        <v>0</v>
      </c>
      <c r="G73" s="186"/>
    </row>
    <row r="74" spans="1:9" hidden="1" outlineLevel="1" x14ac:dyDescent="0.25">
      <c r="A74" s="187" t="str">
        <f>'Flächen Eingabe'!A364</f>
        <v>1.12.03</v>
      </c>
      <c r="B74" s="189" t="str">
        <f>'Flächen Eingabe'!E364</f>
        <v>Logopädie</v>
      </c>
      <c r="C74" s="87">
        <f>'Flächen Eingabe'!F364</f>
        <v>0</v>
      </c>
      <c r="D74" s="87">
        <f>'Flächen Eingabe'!G364</f>
        <v>0</v>
      </c>
      <c r="E74" s="88">
        <v>0</v>
      </c>
      <c r="F74" s="87">
        <f>IF(D74-E74&lt;0,0,D74-E74)</f>
        <v>0</v>
      </c>
      <c r="G74" s="186"/>
    </row>
    <row r="75" spans="1:9" hidden="1" outlineLevel="1" x14ac:dyDescent="0.25">
      <c r="A75" s="187" t="str">
        <f>'Flächen Eingabe'!A370</f>
        <v>1.12.04</v>
      </c>
      <c r="B75" s="189" t="str">
        <f>'Flächen Eingabe'!E370</f>
        <v>Sehschule</v>
      </c>
      <c r="C75" s="87">
        <f>'Flächen Eingabe'!F370</f>
        <v>0</v>
      </c>
      <c r="D75" s="87">
        <f>'Flächen Eingabe'!G370</f>
        <v>0</v>
      </c>
      <c r="E75" s="88">
        <v>0</v>
      </c>
      <c r="F75" s="87">
        <f>IF(D75-E75&lt;0,0,D75-E75)</f>
        <v>0</v>
      </c>
      <c r="G75" s="186"/>
    </row>
    <row r="76" spans="1:9" hidden="1" outlineLevel="1" x14ac:dyDescent="0.25">
      <c r="A76" s="187" t="str">
        <f>'Flächen Eingabe'!A376</f>
        <v>1.12.05</v>
      </c>
      <c r="B76" s="189" t="str">
        <f>'Flächen Eingabe'!E376</f>
        <v>Entspannungstherapie</v>
      </c>
      <c r="C76" s="87">
        <f>'Flächen Eingabe'!F376</f>
        <v>0</v>
      </c>
      <c r="D76" s="87">
        <f>'Flächen Eingabe'!G376</f>
        <v>0</v>
      </c>
      <c r="E76" s="88">
        <v>0</v>
      </c>
      <c r="F76" s="87">
        <f>IF(D76-E76&lt;0,0,D76-E76)</f>
        <v>0</v>
      </c>
      <c r="G76" s="186"/>
    </row>
    <row r="77" spans="1:9" collapsed="1" x14ac:dyDescent="0.25">
      <c r="A77" s="184" t="str">
        <f>'Flächen Eingabe'!A382</f>
        <v>1.13</v>
      </c>
      <c r="B77" s="90" t="str">
        <f>'Flächen Eingabe'!E382</f>
        <v>Prosektur/Pathologie</v>
      </c>
      <c r="C77" s="85">
        <f>'Flächen Eingabe'!F382</f>
        <v>0</v>
      </c>
      <c r="D77" s="85">
        <f>'Flächen Eingabe'!G382</f>
        <v>0</v>
      </c>
      <c r="E77" s="86">
        <f>SUM(E78:E80)</f>
        <v>0</v>
      </c>
      <c r="F77" s="85">
        <f>SUM(F78:F80)</f>
        <v>0</v>
      </c>
      <c r="G77" s="190"/>
      <c r="H77" s="13"/>
      <c r="I77" s="12"/>
    </row>
    <row r="78" spans="1:9" hidden="1" outlineLevel="1" x14ac:dyDescent="0.25">
      <c r="A78" s="187" t="str">
        <f>'Flächen Eingabe'!A383</f>
        <v>1.13.01</v>
      </c>
      <c r="B78" s="189" t="str">
        <f>'Flächen Eingabe'!E383</f>
        <v>Prosektur</v>
      </c>
      <c r="C78" s="87">
        <f>'Flächen Eingabe'!F383</f>
        <v>0</v>
      </c>
      <c r="D78" s="87">
        <f>'Flächen Eingabe'!G383</f>
        <v>0</v>
      </c>
      <c r="E78" s="88">
        <v>0</v>
      </c>
      <c r="F78" s="87">
        <f>IF(D78-E78&lt;0,0,D78-E78)</f>
        <v>0</v>
      </c>
      <c r="G78" s="186"/>
    </row>
    <row r="79" spans="1:9" hidden="1" outlineLevel="1" x14ac:dyDescent="0.25">
      <c r="A79" s="187" t="str">
        <f>'Flächen Eingabe'!A389</f>
        <v>1.13.02</v>
      </c>
      <c r="B79" s="189" t="str">
        <f>'Flächen Eingabe'!E389</f>
        <v>Pathologie</v>
      </c>
      <c r="C79" s="87">
        <f>'Flächen Eingabe'!F389</f>
        <v>0</v>
      </c>
      <c r="D79" s="87">
        <f>'Flächen Eingabe'!G389</f>
        <v>0</v>
      </c>
      <c r="E79" s="88">
        <v>0</v>
      </c>
      <c r="F79" s="87">
        <f>IF(D79-E79&lt;0,0,D79-E79)</f>
        <v>0</v>
      </c>
      <c r="G79" s="186"/>
    </row>
    <row r="80" spans="1:9" hidden="1" outlineLevel="1" x14ac:dyDescent="0.25">
      <c r="A80" s="187" t="str">
        <f>'Flächen Eingabe'!A395</f>
        <v>1.13.03</v>
      </c>
      <c r="B80" s="189" t="str">
        <f>'Flächen Eingabe'!E395</f>
        <v>Gerichtsmedizin</v>
      </c>
      <c r="C80" s="87">
        <f>'Flächen Eingabe'!F395</f>
        <v>0</v>
      </c>
      <c r="D80" s="87">
        <f>'Flächen Eingabe'!G395</f>
        <v>0</v>
      </c>
      <c r="E80" s="88">
        <v>0</v>
      </c>
      <c r="F80" s="87">
        <f>IF(D80-E80&lt;0,0,D80-E80)</f>
        <v>0</v>
      </c>
      <c r="G80" s="186"/>
    </row>
    <row r="81" spans="1:7" x14ac:dyDescent="0.25">
      <c r="A81" s="181" t="str">
        <f>'Flächen Eingabe'!A401</f>
        <v>2.00</v>
      </c>
      <c r="B81" s="181" t="str">
        <f>'Flächen Eingabe'!E401</f>
        <v>Pflege</v>
      </c>
      <c r="C81" s="182">
        <f>'Flächen Eingabe'!F401</f>
        <v>0</v>
      </c>
      <c r="D81" s="182">
        <f>'Flächen Eingabe'!G401</f>
        <v>0</v>
      </c>
      <c r="E81" s="182">
        <f>E82+E83+E84+E85+E86+E91+E94+E100+E101+E102+E103+E104+E105+E106</f>
        <v>0</v>
      </c>
      <c r="F81" s="182">
        <f>F82+F83+F84+F85+F86+F91+F94+F100+F101+F102+F103+F104+F105+F106</f>
        <v>0</v>
      </c>
      <c r="G81" s="183"/>
    </row>
    <row r="82" spans="1:7" x14ac:dyDescent="0.25">
      <c r="A82" s="184" t="str">
        <f>'Flächen Eingabe'!A402</f>
        <v>2.01</v>
      </c>
      <c r="B82" s="185" t="str">
        <f>'Flächen Eingabe'!E402</f>
        <v>Allgemeinpflege</v>
      </c>
      <c r="C82" s="85">
        <f>'Flächen Eingabe'!F402</f>
        <v>0</v>
      </c>
      <c r="D82" s="85">
        <f>'Flächen Eingabe'!G402</f>
        <v>0</v>
      </c>
      <c r="E82" s="86">
        <v>0</v>
      </c>
      <c r="F82" s="85">
        <f>IF(D82-E82&lt;0,0,D82-E82)</f>
        <v>0</v>
      </c>
      <c r="G82" s="186"/>
    </row>
    <row r="83" spans="1:7" x14ac:dyDescent="0.25">
      <c r="A83" s="184" t="str">
        <f>'Flächen Eingabe'!A427</f>
        <v>2.02</v>
      </c>
      <c r="B83" s="185" t="str">
        <f>'Flächen Eingabe'!E427</f>
        <v>Pflege-Wöchnerinnen</v>
      </c>
      <c r="C83" s="85">
        <f>'Flächen Eingabe'!F427</f>
        <v>0</v>
      </c>
      <c r="D83" s="85">
        <f>'Flächen Eingabe'!G427</f>
        <v>0</v>
      </c>
      <c r="E83" s="86">
        <v>0</v>
      </c>
      <c r="F83" s="191">
        <f>IF(D83-E83&lt;0,0,D83-E83)</f>
        <v>0</v>
      </c>
      <c r="G83" s="186"/>
    </row>
    <row r="84" spans="1:7" x14ac:dyDescent="0.25">
      <c r="A84" s="90" t="str">
        <f>'Flächen Eingabe'!A440</f>
        <v>2.03</v>
      </c>
      <c r="B84" s="185" t="str">
        <f>'Flächen Eingabe'!E440</f>
        <v>Intensivmedizin</v>
      </c>
      <c r="C84" s="85">
        <f>'Flächen Eingabe'!F440</f>
        <v>0</v>
      </c>
      <c r="D84" s="85">
        <f>'Flächen Eingabe'!G440</f>
        <v>0</v>
      </c>
      <c r="E84" s="86">
        <v>0</v>
      </c>
      <c r="F84" s="85">
        <f>IF(D84-E84&lt;0,0,D84-E84)</f>
        <v>0</v>
      </c>
      <c r="G84" s="186"/>
    </row>
    <row r="85" spans="1:7" x14ac:dyDescent="0.25">
      <c r="A85" s="184" t="str">
        <f>'Flächen Eingabe'!A453</f>
        <v>2.04</v>
      </c>
      <c r="B85" s="185" t="str">
        <f>'Flächen Eingabe'!E453</f>
        <v>Dialyse</v>
      </c>
      <c r="C85" s="85">
        <f>'Flächen Eingabe'!F453</f>
        <v>0</v>
      </c>
      <c r="D85" s="85">
        <f>'Flächen Eingabe'!G453</f>
        <v>0</v>
      </c>
      <c r="E85" s="86">
        <v>0</v>
      </c>
      <c r="F85" s="85">
        <f>IF(D85-E85&lt;0,0,D85-E85)</f>
        <v>0</v>
      </c>
      <c r="G85" s="186"/>
    </row>
    <row r="86" spans="1:7" collapsed="1" x14ac:dyDescent="0.25">
      <c r="A86" s="184" t="str">
        <f>'Flächen Eingabe'!A466</f>
        <v>2.05</v>
      </c>
      <c r="B86" s="185" t="str">
        <f>'Flächen Eingabe'!E466</f>
        <v>Säuglings-,Kinder- und Jugendkrankenpflege</v>
      </c>
      <c r="C86" s="85">
        <f>'Flächen Eingabe'!F466</f>
        <v>0</v>
      </c>
      <c r="D86" s="85">
        <f>'Flächen Eingabe'!G466</f>
        <v>0</v>
      </c>
      <c r="E86" s="86">
        <f>SUM(E87:E90)</f>
        <v>0</v>
      </c>
      <c r="F86" s="85">
        <f>SUM(F87:F90)</f>
        <v>0</v>
      </c>
      <c r="G86" s="186"/>
    </row>
    <row r="87" spans="1:7" s="74" customFormat="1" hidden="1" outlineLevel="1" x14ac:dyDescent="0.25">
      <c r="A87" s="187" t="str">
        <f>'Flächen Eingabe'!A467</f>
        <v>2.05.01</v>
      </c>
      <c r="B87" s="189" t="str">
        <f>'Flächen Eingabe'!E467</f>
        <v>Allgemeine Kinder- u.Jugendkrankenpflege</v>
      </c>
      <c r="C87" s="87">
        <f>'Flächen Eingabe'!F467</f>
        <v>0</v>
      </c>
      <c r="D87" s="87">
        <f>'Flächen Eingabe'!G467</f>
        <v>0</v>
      </c>
      <c r="E87" s="88">
        <v>0</v>
      </c>
      <c r="F87" s="87">
        <f>IF(D87-E87&lt;0,0,D87-E87)</f>
        <v>0</v>
      </c>
      <c r="G87" s="186"/>
    </row>
    <row r="88" spans="1:7" s="74" customFormat="1" hidden="1" outlineLevel="1" x14ac:dyDescent="0.25">
      <c r="A88" s="192" t="str">
        <f>'Flächen Eingabe'!A473</f>
        <v>2.05.02</v>
      </c>
      <c r="B88" s="189" t="str">
        <f>'Flächen Eingabe'!E473</f>
        <v>Säuglingskrankenpflege</v>
      </c>
      <c r="C88" s="87">
        <f>'Flächen Eingabe'!F473</f>
        <v>0</v>
      </c>
      <c r="D88" s="87">
        <f>'Flächen Eingabe'!G473</f>
        <v>0</v>
      </c>
      <c r="E88" s="88">
        <v>0</v>
      </c>
      <c r="F88" s="87">
        <f>IF(D88-E88&lt;0,0,D88-E88)</f>
        <v>0</v>
      </c>
      <c r="G88" s="186"/>
    </row>
    <row r="89" spans="1:7" s="74" customFormat="1" hidden="1" outlineLevel="1" x14ac:dyDescent="0.25">
      <c r="A89" s="192" t="str">
        <f>'Flächen Eingabe'!A479</f>
        <v>2.05.03</v>
      </c>
      <c r="B89" s="189" t="str">
        <f>'Flächen Eingabe'!E479</f>
        <v>Kinderintensivpflege</v>
      </c>
      <c r="C89" s="87">
        <f>'Flächen Eingabe'!F479</f>
        <v>0</v>
      </c>
      <c r="D89" s="87">
        <f>'Flächen Eingabe'!G479</f>
        <v>0</v>
      </c>
      <c r="E89" s="88">
        <v>0</v>
      </c>
      <c r="F89" s="87">
        <f>IF(D89-E89&lt;0,0,D89-E89)</f>
        <v>0</v>
      </c>
      <c r="G89" s="186"/>
    </row>
    <row r="90" spans="1:7" s="74" customFormat="1" hidden="1" outlineLevel="1" x14ac:dyDescent="0.25">
      <c r="A90" s="192" t="str">
        <f>'Flächen Eingabe'!A485</f>
        <v>2.05.04</v>
      </c>
      <c r="B90" s="189" t="str">
        <f>'Flächen Eingabe'!E485</f>
        <v>Neonathologie</v>
      </c>
      <c r="C90" s="87">
        <f>'Flächen Eingabe'!F485</f>
        <v>0</v>
      </c>
      <c r="D90" s="87">
        <f>'Flächen Eingabe'!G485</f>
        <v>0</v>
      </c>
      <c r="E90" s="88">
        <v>0</v>
      </c>
      <c r="F90" s="87">
        <f>IF(D90-E90&lt;0,0,D90-E90)</f>
        <v>0</v>
      </c>
      <c r="G90" s="186"/>
    </row>
    <row r="91" spans="1:7" collapsed="1" x14ac:dyDescent="0.25">
      <c r="A91" s="184" t="str">
        <f>'Flächen Eingabe'!A491</f>
        <v>2.06</v>
      </c>
      <c r="B91" s="185" t="str">
        <f>'Flächen Eingabe'!E491</f>
        <v>Isolationskrankenpflege</v>
      </c>
      <c r="C91" s="85">
        <f>'Flächen Eingabe'!F491</f>
        <v>0</v>
      </c>
      <c r="D91" s="85">
        <f>'Flächen Eingabe'!G491</f>
        <v>0</v>
      </c>
      <c r="E91" s="86">
        <f>SUM(E92:E93)</f>
        <v>0</v>
      </c>
      <c r="F91" s="85">
        <f>SUM(F92:F93)</f>
        <v>0</v>
      </c>
      <c r="G91" s="186"/>
    </row>
    <row r="92" spans="1:7" s="74" customFormat="1" hidden="1" outlineLevel="1" x14ac:dyDescent="0.25">
      <c r="A92" s="192" t="str">
        <f>'Flächen Eingabe'!A492</f>
        <v>2.06.01</v>
      </c>
      <c r="B92" s="189" t="str">
        <f>'Flächen Eingabe'!E492</f>
        <v>Infektionskrankenpflege</v>
      </c>
      <c r="C92" s="87">
        <f>'Flächen Eingabe'!F492</f>
        <v>0</v>
      </c>
      <c r="D92" s="87">
        <f>'Flächen Eingabe'!G492</f>
        <v>0</v>
      </c>
      <c r="E92" s="88">
        <v>0</v>
      </c>
      <c r="F92" s="87">
        <f>IF(D92-E92&lt;0,0,D92-E92)</f>
        <v>0</v>
      </c>
      <c r="G92" s="186"/>
    </row>
    <row r="93" spans="1:7" s="74" customFormat="1" hidden="1" outlineLevel="1" x14ac:dyDescent="0.25">
      <c r="A93" s="192" t="str">
        <f>'Flächen Eingabe'!A498</f>
        <v>2.06.02</v>
      </c>
      <c r="B93" s="189" t="str">
        <f>'Flächen Eingabe'!E498</f>
        <v>Umkehrisolation</v>
      </c>
      <c r="C93" s="87">
        <f>'Flächen Eingabe'!F498</f>
        <v>0</v>
      </c>
      <c r="D93" s="87">
        <f>'Flächen Eingabe'!G498</f>
        <v>0</v>
      </c>
      <c r="E93" s="88">
        <v>0</v>
      </c>
      <c r="F93" s="87">
        <f>IF(D93-E93&lt;0,0,D93-E93)</f>
        <v>0</v>
      </c>
      <c r="G93" s="186"/>
    </row>
    <row r="94" spans="1:7" collapsed="1" x14ac:dyDescent="0.25">
      <c r="A94" s="184" t="str">
        <f>'Flächen Eingabe'!A504</f>
        <v>2.07</v>
      </c>
      <c r="B94" s="185" t="str">
        <f>'Flächen Eingabe'!E504</f>
        <v>Pflege psychisch Kranker</v>
      </c>
      <c r="C94" s="85">
        <f>'Flächen Eingabe'!F504</f>
        <v>0</v>
      </c>
      <c r="D94" s="85">
        <f>'Flächen Eingabe'!G504</f>
        <v>0</v>
      </c>
      <c r="E94" s="86">
        <f>SUM(E95:E99)</f>
        <v>0</v>
      </c>
      <c r="F94" s="85">
        <f>SUM(F95:F99)</f>
        <v>0</v>
      </c>
      <c r="G94" s="186"/>
    </row>
    <row r="95" spans="1:7" s="74" customFormat="1" hidden="1" outlineLevel="1" x14ac:dyDescent="0.25">
      <c r="A95" s="192" t="str">
        <f>'Flächen Eingabe'!A505</f>
        <v>2.07.01</v>
      </c>
      <c r="B95" s="189" t="str">
        <f>'Flächen Eingabe'!E505</f>
        <v>Allgemeine Psychiatrie</v>
      </c>
      <c r="C95" s="87">
        <f>'Flächen Eingabe'!F505</f>
        <v>0</v>
      </c>
      <c r="D95" s="87">
        <f>'Flächen Eingabe'!G505</f>
        <v>0</v>
      </c>
      <c r="E95" s="88">
        <v>0</v>
      </c>
      <c r="F95" s="87">
        <f t="shared" ref="F95:F106" si="3">IF(D95-E95&lt;0,0,D95-E95)</f>
        <v>0</v>
      </c>
      <c r="G95" s="186"/>
    </row>
    <row r="96" spans="1:7" s="74" customFormat="1" hidden="1" outlineLevel="1" x14ac:dyDescent="0.25">
      <c r="A96" s="192" t="str">
        <f>'Flächen Eingabe'!A511</f>
        <v>2.07.02</v>
      </c>
      <c r="B96" s="189" t="str">
        <f>'Flächen Eingabe'!E511</f>
        <v>Forensische Psychiatrie</v>
      </c>
      <c r="C96" s="87">
        <f>'Flächen Eingabe'!F511</f>
        <v>0</v>
      </c>
      <c r="D96" s="87">
        <f>'Flächen Eingabe'!G511</f>
        <v>0</v>
      </c>
      <c r="E96" s="88">
        <v>0</v>
      </c>
      <c r="F96" s="87">
        <f t="shared" si="3"/>
        <v>0</v>
      </c>
      <c r="G96" s="186"/>
    </row>
    <row r="97" spans="1:8" s="74" customFormat="1" hidden="1" outlineLevel="1" x14ac:dyDescent="0.25">
      <c r="A97" s="192" t="str">
        <f>'Flächen Eingabe'!A517</f>
        <v>2.07.03</v>
      </c>
      <c r="B97" s="189" t="str">
        <f>'Flächen Eingabe'!E517</f>
        <v>Gerontopsychiatrie</v>
      </c>
      <c r="C97" s="87">
        <f>'Flächen Eingabe'!F517</f>
        <v>0</v>
      </c>
      <c r="D97" s="87">
        <f>'Flächen Eingabe'!G517</f>
        <v>0</v>
      </c>
      <c r="E97" s="88">
        <v>0</v>
      </c>
      <c r="F97" s="87">
        <f t="shared" si="3"/>
        <v>0</v>
      </c>
      <c r="G97" s="186"/>
    </row>
    <row r="98" spans="1:8" s="74" customFormat="1" hidden="1" outlineLevel="1" x14ac:dyDescent="0.25">
      <c r="A98" s="192" t="str">
        <f>'Flächen Eingabe'!A523</f>
        <v>2.07.04</v>
      </c>
      <c r="B98" s="189" t="str">
        <f>'Flächen Eingabe'!E523</f>
        <v>Psychosomatik/Psychotherapie</v>
      </c>
      <c r="C98" s="87">
        <f>'Flächen Eingabe'!F523</f>
        <v>0</v>
      </c>
      <c r="D98" s="87">
        <f>'Flächen Eingabe'!G523</f>
        <v>0</v>
      </c>
      <c r="E98" s="88">
        <v>0</v>
      </c>
      <c r="F98" s="87">
        <f t="shared" si="3"/>
        <v>0</v>
      </c>
      <c r="G98" s="186"/>
    </row>
    <row r="99" spans="1:8" s="74" customFormat="1" hidden="1" outlineLevel="1" x14ac:dyDescent="0.25">
      <c r="A99" s="192" t="str">
        <f>'Flächen Eingabe'!A529</f>
        <v>2.07.05</v>
      </c>
      <c r="B99" s="189" t="str">
        <f>'Flächen Eingabe'!E529</f>
        <v>Kinder- und Jugendpsychiatrie</v>
      </c>
      <c r="C99" s="87">
        <f>'Flächen Eingabe'!F529</f>
        <v>0</v>
      </c>
      <c r="D99" s="87">
        <f>'Flächen Eingabe'!G529</f>
        <v>0</v>
      </c>
      <c r="E99" s="88">
        <v>0</v>
      </c>
      <c r="F99" s="87">
        <f t="shared" si="3"/>
        <v>0</v>
      </c>
      <c r="G99" s="186"/>
    </row>
    <row r="100" spans="1:8" x14ac:dyDescent="0.25">
      <c r="A100" s="184" t="str">
        <f>'Flächen Eingabe'!A535</f>
        <v>2.08</v>
      </c>
      <c r="B100" s="185" t="str">
        <f>'Flächen Eingabe'!E535</f>
        <v>Pflege  Nuklearmedizin</v>
      </c>
      <c r="C100" s="85">
        <f>'Flächen Eingabe'!F535</f>
        <v>0</v>
      </c>
      <c r="D100" s="85">
        <f>'Flächen Eingabe'!G535</f>
        <v>0</v>
      </c>
      <c r="E100" s="86">
        <v>0</v>
      </c>
      <c r="F100" s="85">
        <f t="shared" si="3"/>
        <v>0</v>
      </c>
      <c r="G100" s="186"/>
    </row>
    <row r="101" spans="1:8" x14ac:dyDescent="0.25">
      <c r="A101" s="184" t="str">
        <f>'Flächen Eingabe'!A541</f>
        <v>2.09</v>
      </c>
      <c r="B101" s="185" t="str">
        <f>'Flächen Eingabe'!E541</f>
        <v>Aufnahmepflege</v>
      </c>
      <c r="C101" s="85">
        <f>'Flächen Eingabe'!F541</f>
        <v>0</v>
      </c>
      <c r="D101" s="85">
        <f>'Flächen Eingabe'!G541</f>
        <v>0</v>
      </c>
      <c r="E101" s="86">
        <v>0</v>
      </c>
      <c r="F101" s="85">
        <f t="shared" si="3"/>
        <v>0</v>
      </c>
      <c r="G101" s="186"/>
    </row>
    <row r="102" spans="1:8" x14ac:dyDescent="0.25">
      <c r="A102" s="184" t="str">
        <f>'Flächen Eingabe'!A547</f>
        <v>2.10</v>
      </c>
      <c r="B102" s="185" t="str">
        <f>'Flächen Eingabe'!E547</f>
        <v>Pflege  Geriatrie</v>
      </c>
      <c r="C102" s="85">
        <f>'Flächen Eingabe'!F547</f>
        <v>0</v>
      </c>
      <c r="D102" s="85">
        <f>'Flächen Eingabe'!G547</f>
        <v>0</v>
      </c>
      <c r="E102" s="86">
        <v>0</v>
      </c>
      <c r="F102" s="85">
        <f t="shared" si="3"/>
        <v>0</v>
      </c>
      <c r="G102" s="186"/>
    </row>
    <row r="103" spans="1:8" x14ac:dyDescent="0.25">
      <c r="A103" s="184" t="str">
        <f>'Flächen Eingabe'!A560</f>
        <v>2.11</v>
      </c>
      <c r="B103" s="185" t="str">
        <f>'Flächen Eingabe'!E560</f>
        <v>Tagesklinik</v>
      </c>
      <c r="C103" s="85">
        <f>'Flächen Eingabe'!F560</f>
        <v>0</v>
      </c>
      <c r="D103" s="85">
        <f>'Flächen Eingabe'!G560</f>
        <v>0</v>
      </c>
      <c r="E103" s="86">
        <v>0</v>
      </c>
      <c r="F103" s="85">
        <f t="shared" si="3"/>
        <v>0</v>
      </c>
      <c r="G103" s="186"/>
    </row>
    <row r="104" spans="1:8" x14ac:dyDescent="0.25">
      <c r="A104" s="184" t="str">
        <f>'Flächen Eingabe'!A566</f>
        <v>2.12</v>
      </c>
      <c r="B104" s="185" t="str">
        <f>'Flächen Eingabe'!E566</f>
        <v>Palliativmedizin</v>
      </c>
      <c r="C104" s="85">
        <f>'Flächen Eingabe'!F566</f>
        <v>0</v>
      </c>
      <c r="D104" s="85">
        <f>'Flächen Eingabe'!G566</f>
        <v>0</v>
      </c>
      <c r="E104" s="86">
        <v>0</v>
      </c>
      <c r="F104" s="85">
        <f t="shared" si="3"/>
        <v>0</v>
      </c>
      <c r="G104" s="186"/>
    </row>
    <row r="105" spans="1:8" x14ac:dyDescent="0.25">
      <c r="A105" s="184" t="str">
        <f>'Flächen Eingabe'!A572</f>
        <v>2.13</v>
      </c>
      <c r="B105" s="185" t="str">
        <f>'Flächen Eingabe'!E572</f>
        <v>Rehabilitation</v>
      </c>
      <c r="C105" s="85">
        <f>'Flächen Eingabe'!F572</f>
        <v>0</v>
      </c>
      <c r="D105" s="85">
        <f>'Flächen Eingabe'!G572</f>
        <v>0</v>
      </c>
      <c r="E105" s="86">
        <v>0</v>
      </c>
      <c r="F105" s="85">
        <f t="shared" si="3"/>
        <v>0</v>
      </c>
      <c r="G105" s="186"/>
    </row>
    <row r="106" spans="1:8" x14ac:dyDescent="0.25">
      <c r="A106" s="184" t="str">
        <f>'Flächen Eingabe'!A578</f>
        <v>2.14</v>
      </c>
      <c r="B106" s="185" t="str">
        <f>'Flächen Eingabe'!E578</f>
        <v>Komfortstation</v>
      </c>
      <c r="C106" s="85">
        <f>'Flächen Eingabe'!F578</f>
        <v>0</v>
      </c>
      <c r="D106" s="85">
        <f>'Flächen Eingabe'!G578</f>
        <v>0</v>
      </c>
      <c r="E106" s="86">
        <v>0</v>
      </c>
      <c r="F106" s="85">
        <f t="shared" si="3"/>
        <v>0</v>
      </c>
      <c r="G106" s="186"/>
    </row>
    <row r="107" spans="1:8" x14ac:dyDescent="0.25">
      <c r="A107" s="181" t="str">
        <f>'Flächen Eingabe'!A584</f>
        <v>3.00</v>
      </c>
      <c r="B107" s="181" t="str">
        <f>'Flächen Eingabe'!E584</f>
        <v>Allgemeine Dienste</v>
      </c>
      <c r="C107" s="182">
        <f>SUM(C108:C112)</f>
        <v>0</v>
      </c>
      <c r="D107" s="182">
        <f t="shared" ref="D107:F107" si="4">SUM(D108:D112)</f>
        <v>0</v>
      </c>
      <c r="E107" s="182">
        <f t="shared" si="4"/>
        <v>0</v>
      </c>
      <c r="F107" s="182">
        <f t="shared" si="4"/>
        <v>0</v>
      </c>
      <c r="G107" s="183"/>
    </row>
    <row r="108" spans="1:8" x14ac:dyDescent="0.25">
      <c r="A108" s="90" t="str">
        <f>'Flächen Eingabe'!A585</f>
        <v>3.01</v>
      </c>
      <c r="B108" s="90" t="str">
        <f>'Flächen Eingabe'!E585</f>
        <v>Serviceeinrichtung</v>
      </c>
      <c r="C108" s="193">
        <f>'Flächen Eingabe'!F585</f>
        <v>0</v>
      </c>
      <c r="D108" s="85">
        <f>'Flächen Eingabe'!G585</f>
        <v>0</v>
      </c>
      <c r="E108" s="86">
        <v>0</v>
      </c>
      <c r="F108" s="85">
        <f>IF(D108-E108&lt;0,0,D108-E108)</f>
        <v>0</v>
      </c>
      <c r="G108" s="186"/>
      <c r="H108" s="13"/>
    </row>
    <row r="109" spans="1:8" x14ac:dyDescent="0.25">
      <c r="A109" s="90" t="str">
        <f>'Flächen Eingabe'!A610</f>
        <v>3.02</v>
      </c>
      <c r="B109" s="90" t="str">
        <f>'Flächen Eingabe'!E610</f>
        <v>Seelsorge und Soziale Dienste</v>
      </c>
      <c r="C109" s="85">
        <f>'Flächen Eingabe'!F610</f>
        <v>0</v>
      </c>
      <c r="D109" s="85">
        <f>'Flächen Eingabe'!G610</f>
        <v>0</v>
      </c>
      <c r="E109" s="86">
        <v>0</v>
      </c>
      <c r="F109" s="85">
        <f>IF(D109-E109&lt;0,0,D109-E109)</f>
        <v>0</v>
      </c>
      <c r="G109" s="186"/>
    </row>
    <row r="110" spans="1:8" x14ac:dyDescent="0.25">
      <c r="A110" s="184" t="str">
        <f>'Flächen Eingabe'!A616</f>
        <v>3.03</v>
      </c>
      <c r="B110" s="90" t="str">
        <f>'Flächen Eingabe'!E616</f>
        <v>Personalspeisenversorgung</v>
      </c>
      <c r="C110" s="85">
        <f>'Flächen Eingabe'!F616</f>
        <v>0</v>
      </c>
      <c r="D110" s="85">
        <f>'Flächen Eingabe'!G616</f>
        <v>0</v>
      </c>
      <c r="E110" s="86">
        <v>0</v>
      </c>
      <c r="F110" s="85">
        <f>IF(D110-E110&lt;0,0,D110-E110)</f>
        <v>0</v>
      </c>
      <c r="G110" s="186"/>
    </row>
    <row r="111" spans="1:8" x14ac:dyDescent="0.25">
      <c r="A111" s="184" t="str">
        <f>'Flächen Eingabe'!A622</f>
        <v>3.04</v>
      </c>
      <c r="B111" s="90" t="str">
        <f>'Flächen Eingabe'!E622</f>
        <v>Personalumkleiden</v>
      </c>
      <c r="C111" s="85">
        <f>'Flächen Eingabe'!F622</f>
        <v>0</v>
      </c>
      <c r="D111" s="85">
        <f>'Flächen Eingabe'!G622</f>
        <v>0</v>
      </c>
      <c r="E111" s="86">
        <v>0</v>
      </c>
      <c r="F111" s="85">
        <f>IF(D111-E111&lt;0,0,D111-E111)</f>
        <v>0</v>
      </c>
      <c r="G111" s="186"/>
    </row>
    <row r="112" spans="1:8" x14ac:dyDescent="0.25">
      <c r="A112" s="89" t="str">
        <f>'Flächen Eingabe'!A628</f>
        <v>3.05</v>
      </c>
      <c r="B112" s="185" t="str">
        <f>'Flächen Eingabe'!E628</f>
        <v>Bereitschaftsdienst</v>
      </c>
      <c r="C112" s="85">
        <f>'Flächen Eingabe'!F628</f>
        <v>0</v>
      </c>
      <c r="D112" s="85">
        <f>'Flächen Eingabe'!G628</f>
        <v>0</v>
      </c>
      <c r="E112" s="86">
        <v>0</v>
      </c>
      <c r="F112" s="85">
        <f>IF(D112-E112&lt;0,0,D112-E112)</f>
        <v>0</v>
      </c>
      <c r="G112" s="186"/>
    </row>
    <row r="113" spans="1:9" x14ac:dyDescent="0.25">
      <c r="A113" s="181" t="str">
        <f>'Flächen Eingabe'!A634</f>
        <v>4.00</v>
      </c>
      <c r="B113" s="181" t="str">
        <f>'Flächen Eingabe'!E634</f>
        <v>Krankenhausmanagement</v>
      </c>
      <c r="C113" s="182">
        <f>SUM(C114:C118)</f>
        <v>0</v>
      </c>
      <c r="D113" s="182">
        <f t="shared" ref="D113" si="5">SUM(D114:D118)</f>
        <v>0</v>
      </c>
      <c r="E113" s="182">
        <f t="shared" ref="E113:F113" si="6">SUM(E114:E118)</f>
        <v>0</v>
      </c>
      <c r="F113" s="182">
        <f t="shared" si="6"/>
        <v>0</v>
      </c>
      <c r="G113" s="183"/>
    </row>
    <row r="114" spans="1:9" x14ac:dyDescent="0.25">
      <c r="A114" s="90" t="str">
        <f>'Flächen Eingabe'!A635</f>
        <v>4.01</v>
      </c>
      <c r="B114" s="90" t="str">
        <f>'Flächen Eingabe'!E635</f>
        <v>Geschäftsführung/Krankenhausleitung</v>
      </c>
      <c r="C114" s="85">
        <f>'Flächen Eingabe'!F635</f>
        <v>0</v>
      </c>
      <c r="D114" s="85">
        <f>'Flächen Eingabe'!G635</f>
        <v>0</v>
      </c>
      <c r="E114" s="86">
        <v>0</v>
      </c>
      <c r="F114" s="85">
        <f>IF(D114-E114&lt;0,0,D114-E114)</f>
        <v>0</v>
      </c>
      <c r="G114" s="186"/>
    </row>
    <row r="115" spans="1:9" x14ac:dyDescent="0.25">
      <c r="A115" s="90" t="str">
        <f>'Flächen Eingabe'!A641</f>
        <v>4.02</v>
      </c>
      <c r="B115" s="90" t="str">
        <f>'Flächen Eingabe'!E641</f>
        <v>Hygiene</v>
      </c>
      <c r="C115" s="85">
        <f>'Flächen Eingabe'!F641</f>
        <v>0</v>
      </c>
      <c r="D115" s="85">
        <f>'Flächen Eingabe'!G641</f>
        <v>0</v>
      </c>
      <c r="E115" s="86">
        <v>0</v>
      </c>
      <c r="F115" s="85">
        <f>IF(D115-E115&lt;0,0,D115-E115)</f>
        <v>0</v>
      </c>
      <c r="G115" s="190"/>
      <c r="H115" s="13"/>
      <c r="I115" s="12"/>
    </row>
    <row r="116" spans="1:9" x14ac:dyDescent="0.25">
      <c r="A116" s="90" t="str">
        <f>'Flächen Eingabe'!A647</f>
        <v>4.03</v>
      </c>
      <c r="B116" s="90" t="str">
        <f>'Flächen Eingabe'!E647</f>
        <v>Personal</v>
      </c>
      <c r="C116" s="85">
        <f>'Flächen Eingabe'!F647</f>
        <v>0</v>
      </c>
      <c r="D116" s="85">
        <f>'Flächen Eingabe'!G647</f>
        <v>0</v>
      </c>
      <c r="E116" s="86">
        <v>0</v>
      </c>
      <c r="F116" s="191">
        <f>IF(D116-E116&lt;0,0,D116-E116)</f>
        <v>0</v>
      </c>
      <c r="G116" s="186"/>
    </row>
    <row r="117" spans="1:9" x14ac:dyDescent="0.25">
      <c r="A117" s="184" t="str">
        <f>'Flächen Eingabe'!A653</f>
        <v>4.04</v>
      </c>
      <c r="B117" s="90" t="str">
        <f>'Flächen Eingabe'!E653</f>
        <v>Finanzen, Materialwirtschaft, Bau u.Technik</v>
      </c>
      <c r="C117" s="85">
        <f>'Flächen Eingabe'!F653</f>
        <v>0</v>
      </c>
      <c r="D117" s="85">
        <f>'Flächen Eingabe'!G653</f>
        <v>0</v>
      </c>
      <c r="E117" s="86">
        <v>0</v>
      </c>
      <c r="F117" s="191">
        <f>IF(D117-E117&lt;0,0,D117-E117)</f>
        <v>0</v>
      </c>
      <c r="G117" s="186"/>
    </row>
    <row r="118" spans="1:9" x14ac:dyDescent="0.25">
      <c r="A118" s="89" t="str">
        <f>'Flächen Eingabe'!A659</f>
        <v>4.05</v>
      </c>
      <c r="B118" s="185" t="str">
        <f>'Flächen Eingabe'!E659</f>
        <v>Informationstechnologie</v>
      </c>
      <c r="C118" s="85">
        <f>'Flächen Eingabe'!F659</f>
        <v>0</v>
      </c>
      <c r="D118" s="85">
        <f>'Flächen Eingabe'!G659</f>
        <v>0</v>
      </c>
      <c r="E118" s="86">
        <v>0</v>
      </c>
      <c r="F118" s="191">
        <f>IF(D118-E118&lt;0,0,D118-E118)</f>
        <v>0</v>
      </c>
      <c r="G118" s="186"/>
    </row>
    <row r="119" spans="1:9" x14ac:dyDescent="0.25">
      <c r="A119" s="181" t="str">
        <f>'Flächen Eingabe'!A665</f>
        <v>5.00</v>
      </c>
      <c r="B119" s="181" t="str">
        <f>'Flächen Eingabe'!E665</f>
        <v>Ver- und Entsorgung</v>
      </c>
      <c r="C119" s="182">
        <f>'Flächen Eingabe'!F665</f>
        <v>0</v>
      </c>
      <c r="D119" s="182">
        <f>'Flächen Eingabe'!G665</f>
        <v>0</v>
      </c>
      <c r="E119" s="182">
        <f>SUM(E127:E135,E120)</f>
        <v>0</v>
      </c>
      <c r="F119" s="182">
        <f>SUM(F127:F135,F120)</f>
        <v>0</v>
      </c>
      <c r="G119" s="183"/>
    </row>
    <row r="120" spans="1:9" collapsed="1" x14ac:dyDescent="0.25">
      <c r="A120" s="90" t="str">
        <f>'Flächen Eingabe'!A666</f>
        <v>5.01</v>
      </c>
      <c r="B120" s="90" t="str">
        <f>'Flächen Eingabe'!E666</f>
        <v>Logistik</v>
      </c>
      <c r="C120" s="85">
        <f>'Flächen Eingabe'!F666</f>
        <v>0</v>
      </c>
      <c r="D120" s="85">
        <f>'Flächen Eingabe'!G666</f>
        <v>0</v>
      </c>
      <c r="E120" s="86">
        <f>SUM(E121:E126)</f>
        <v>0</v>
      </c>
      <c r="F120" s="85">
        <f>SUM(F121:F126)</f>
        <v>0</v>
      </c>
      <c r="G120" s="186"/>
    </row>
    <row r="121" spans="1:9" s="74" customFormat="1" hidden="1" outlineLevel="1" x14ac:dyDescent="0.25">
      <c r="A121" s="192" t="str">
        <f>'Flächen Eingabe'!A667</f>
        <v>5.01.01</v>
      </c>
      <c r="B121" s="189" t="str">
        <f>'Flächen Eingabe'!E667</f>
        <v>Allgemeine Lager</v>
      </c>
      <c r="C121" s="87">
        <f>'Flächen Eingabe'!F667</f>
        <v>0</v>
      </c>
      <c r="D121" s="87">
        <f>'Flächen Eingabe'!G667</f>
        <v>0</v>
      </c>
      <c r="E121" s="88">
        <v>0</v>
      </c>
      <c r="F121" s="87">
        <f t="shared" ref="F121:F135" si="7">IF(D121-E121&lt;0,0,D121-E121)</f>
        <v>0</v>
      </c>
      <c r="G121" s="186"/>
    </row>
    <row r="122" spans="1:9" s="74" customFormat="1" hidden="1" outlineLevel="1" x14ac:dyDescent="0.25">
      <c r="A122" s="192" t="str">
        <f>'Flächen Eingabe'!A673</f>
        <v>5.01.02</v>
      </c>
      <c r="B122" s="189" t="str">
        <f>'Flächen Eingabe'!E673</f>
        <v>Apothekengüterübergabe</v>
      </c>
      <c r="C122" s="87">
        <f>'Flächen Eingabe'!F673</f>
        <v>0</v>
      </c>
      <c r="D122" s="87">
        <f>'Flächen Eingabe'!G673</f>
        <v>0</v>
      </c>
      <c r="E122" s="88">
        <v>0</v>
      </c>
      <c r="F122" s="87">
        <f t="shared" si="7"/>
        <v>0</v>
      </c>
      <c r="G122" s="186"/>
    </row>
    <row r="123" spans="1:9" s="74" customFormat="1" hidden="1" outlineLevel="1" x14ac:dyDescent="0.25">
      <c r="A123" s="192" t="str">
        <f>'Flächen Eingabe'!A679</f>
        <v>5.01.03</v>
      </c>
      <c r="B123" s="189" t="str">
        <f>'Flächen Eingabe'!E679</f>
        <v>Sterilgutübergabe</v>
      </c>
      <c r="C123" s="87">
        <f>'Flächen Eingabe'!F679</f>
        <v>0</v>
      </c>
      <c r="D123" s="87">
        <f>'Flächen Eingabe'!G679</f>
        <v>0</v>
      </c>
      <c r="E123" s="88">
        <v>0</v>
      </c>
      <c r="F123" s="87">
        <f t="shared" si="7"/>
        <v>0</v>
      </c>
      <c r="G123" s="186"/>
    </row>
    <row r="124" spans="1:9" s="74" customFormat="1" hidden="1" outlineLevel="1" x14ac:dyDescent="0.25">
      <c r="A124" s="192" t="str">
        <f>'Flächen Eingabe'!A685</f>
        <v>5.01.04</v>
      </c>
      <c r="B124" s="189" t="str">
        <f>'Flächen Eingabe'!E685</f>
        <v>Speisenversorgungübergabe</v>
      </c>
      <c r="C124" s="87">
        <f>'Flächen Eingabe'!F685</f>
        <v>0</v>
      </c>
      <c r="D124" s="87">
        <f>'Flächen Eingabe'!G685</f>
        <v>0</v>
      </c>
      <c r="E124" s="88">
        <v>0</v>
      </c>
      <c r="F124" s="87">
        <f t="shared" si="7"/>
        <v>0</v>
      </c>
      <c r="G124" s="186"/>
    </row>
    <row r="125" spans="1:9" s="74" customFormat="1" hidden="1" outlineLevel="1" x14ac:dyDescent="0.25">
      <c r="A125" s="192" t="str">
        <f>'Flächen Eingabe'!A691</f>
        <v>5.01.05</v>
      </c>
      <c r="B125" s="189" t="str">
        <f>'Flächen Eingabe'!E691</f>
        <v>Wäscheübergabe</v>
      </c>
      <c r="C125" s="87">
        <f>'Flächen Eingabe'!F691</f>
        <v>0</v>
      </c>
      <c r="D125" s="87">
        <f>'Flächen Eingabe'!G691</f>
        <v>0</v>
      </c>
      <c r="E125" s="88">
        <v>0</v>
      </c>
      <c r="F125" s="87">
        <f t="shared" si="7"/>
        <v>0</v>
      </c>
      <c r="G125" s="186"/>
    </row>
    <row r="126" spans="1:9" s="74" customFormat="1" hidden="1" outlineLevel="1" x14ac:dyDescent="0.25">
      <c r="A126" s="192" t="str">
        <f>'Flächen Eingabe'!A697</f>
        <v>5.01.06</v>
      </c>
      <c r="B126" s="189" t="str">
        <f>'Flächen Eingabe'!E697</f>
        <v>Dezentrale Ver- und Entsorgung</v>
      </c>
      <c r="C126" s="87">
        <f>'Flächen Eingabe'!F697</f>
        <v>0</v>
      </c>
      <c r="D126" s="87">
        <f>'Flächen Eingabe'!G697</f>
        <v>0</v>
      </c>
      <c r="E126" s="88">
        <v>0</v>
      </c>
      <c r="F126" s="87">
        <f t="shared" si="7"/>
        <v>0</v>
      </c>
      <c r="G126" s="186"/>
    </row>
    <row r="127" spans="1:9" x14ac:dyDescent="0.25">
      <c r="A127" s="90" t="str">
        <f>'Flächen Eingabe'!A703</f>
        <v>5.02</v>
      </c>
      <c r="B127" s="90" t="str">
        <f>'Flächen Eingabe'!E703</f>
        <v>Arzneimittelversorgung</v>
      </c>
      <c r="C127" s="85">
        <f>'Flächen Eingabe'!F703</f>
        <v>0</v>
      </c>
      <c r="D127" s="85">
        <f>'Flächen Eingabe'!G703</f>
        <v>0</v>
      </c>
      <c r="E127" s="86">
        <v>0</v>
      </c>
      <c r="F127" s="191">
        <f t="shared" si="7"/>
        <v>0</v>
      </c>
      <c r="G127" s="186"/>
    </row>
    <row r="128" spans="1:9" x14ac:dyDescent="0.25">
      <c r="A128" s="184" t="str">
        <f>'Flächen Eingabe'!A709</f>
        <v>5.03</v>
      </c>
      <c r="B128" s="90" t="str">
        <f>'Flächen Eingabe'!E709</f>
        <v>Sterilgutversorgung</v>
      </c>
      <c r="C128" s="85">
        <f>'Flächen Eingabe'!F709</f>
        <v>0</v>
      </c>
      <c r="D128" s="85">
        <f>'Flächen Eingabe'!G709</f>
        <v>0</v>
      </c>
      <c r="E128" s="86">
        <v>0</v>
      </c>
      <c r="F128" s="191">
        <f t="shared" si="7"/>
        <v>0</v>
      </c>
      <c r="G128" s="186"/>
    </row>
    <row r="129" spans="1:8" x14ac:dyDescent="0.25">
      <c r="A129" s="184" t="str">
        <f>'Flächen Eingabe'!A715</f>
        <v>5.04</v>
      </c>
      <c r="B129" s="90" t="str">
        <f>'Flächen Eingabe'!E715</f>
        <v>Geräteversorgung</v>
      </c>
      <c r="C129" s="85">
        <f>'Flächen Eingabe'!F715</f>
        <v>0</v>
      </c>
      <c r="D129" s="85">
        <f>'Flächen Eingabe'!G715</f>
        <v>0</v>
      </c>
      <c r="E129" s="86">
        <v>0</v>
      </c>
      <c r="F129" s="191">
        <f t="shared" si="7"/>
        <v>0</v>
      </c>
      <c r="G129" s="186"/>
    </row>
    <row r="130" spans="1:8" x14ac:dyDescent="0.25">
      <c r="A130" s="184" t="str">
        <f>'Flächen Eingabe'!A728</f>
        <v>5.05</v>
      </c>
      <c r="B130" s="90" t="str">
        <f>'Flächen Eingabe'!E728</f>
        <v>Bettenaufbereitung</v>
      </c>
      <c r="C130" s="85">
        <f>'Flächen Eingabe'!F728</f>
        <v>0</v>
      </c>
      <c r="D130" s="85">
        <f>'Flächen Eingabe'!G728</f>
        <v>0</v>
      </c>
      <c r="E130" s="86">
        <v>0</v>
      </c>
      <c r="F130" s="85">
        <f t="shared" si="7"/>
        <v>0</v>
      </c>
      <c r="G130" s="186"/>
    </row>
    <row r="131" spans="1:8" x14ac:dyDescent="0.25">
      <c r="A131" s="184" t="str">
        <f>'Flächen Eingabe'!A741</f>
        <v>5.06</v>
      </c>
      <c r="B131" s="90" t="str">
        <f>'Flächen Eingabe'!E741</f>
        <v>Speisenversorgung</v>
      </c>
      <c r="C131" s="85">
        <f>'Flächen Eingabe'!F741</f>
        <v>0</v>
      </c>
      <c r="D131" s="85">
        <f>'Flächen Eingabe'!G741</f>
        <v>0</v>
      </c>
      <c r="E131" s="86">
        <v>0</v>
      </c>
      <c r="F131" s="85">
        <f t="shared" si="7"/>
        <v>0</v>
      </c>
      <c r="G131" s="186"/>
    </row>
    <row r="132" spans="1:8" x14ac:dyDescent="0.25">
      <c r="A132" s="184" t="str">
        <f>'Flächen Eingabe'!A747</f>
        <v>5.07</v>
      </c>
      <c r="B132" s="90" t="str">
        <f>'Flächen Eingabe'!E747</f>
        <v>Wäscheversorgung</v>
      </c>
      <c r="C132" s="85">
        <f>'Flächen Eingabe'!F747</f>
        <v>0</v>
      </c>
      <c r="D132" s="85">
        <f>'Flächen Eingabe'!G747</f>
        <v>0</v>
      </c>
      <c r="E132" s="86">
        <v>0</v>
      </c>
      <c r="F132" s="85">
        <f t="shared" si="7"/>
        <v>0</v>
      </c>
      <c r="G132" s="190"/>
      <c r="H132" s="13"/>
    </row>
    <row r="133" spans="1:8" x14ac:dyDescent="0.25">
      <c r="A133" s="184" t="str">
        <f>'Flächen Eingabe'!A753</f>
        <v>5.08</v>
      </c>
      <c r="B133" s="90" t="str">
        <f>'Flächen Eingabe'!E753</f>
        <v>Wartung und Reparatur</v>
      </c>
      <c r="C133" s="85">
        <f>'Flächen Eingabe'!F753</f>
        <v>0</v>
      </c>
      <c r="D133" s="85">
        <f>'Flächen Eingabe'!G753</f>
        <v>0</v>
      </c>
      <c r="E133" s="86">
        <v>0</v>
      </c>
      <c r="F133" s="85">
        <f t="shared" si="7"/>
        <v>0</v>
      </c>
      <c r="G133" s="186"/>
    </row>
    <row r="134" spans="1:8" x14ac:dyDescent="0.25">
      <c r="A134" s="184" t="str">
        <f>'Flächen Eingabe'!A759</f>
        <v>5.09</v>
      </c>
      <c r="B134" s="90" t="str">
        <f>'Flächen Eingabe'!E759</f>
        <v>Wertstofftrennung und Abfallentsorgung</v>
      </c>
      <c r="C134" s="85">
        <f>'Flächen Eingabe'!F759</f>
        <v>0</v>
      </c>
      <c r="D134" s="85">
        <f>'Flächen Eingabe'!G759</f>
        <v>0</v>
      </c>
      <c r="E134" s="86">
        <v>0</v>
      </c>
      <c r="F134" s="85">
        <f t="shared" si="7"/>
        <v>0</v>
      </c>
      <c r="G134" s="186"/>
    </row>
    <row r="135" spans="1:8" x14ac:dyDescent="0.25">
      <c r="A135" s="184" t="str">
        <f>'Flächen Eingabe'!A765</f>
        <v>5.10</v>
      </c>
      <c r="B135" s="90" t="str">
        <f>'Flächen Eingabe'!E765</f>
        <v>Reinigungsdienst</v>
      </c>
      <c r="C135" s="85">
        <f>'Flächen Eingabe'!F765</f>
        <v>0</v>
      </c>
      <c r="D135" s="85">
        <f>'Flächen Eingabe'!G765</f>
        <v>0</v>
      </c>
      <c r="E135" s="86">
        <v>0</v>
      </c>
      <c r="F135" s="85">
        <f t="shared" si="7"/>
        <v>0</v>
      </c>
      <c r="G135" s="186"/>
    </row>
    <row r="136" spans="1:8" x14ac:dyDescent="0.25">
      <c r="A136" s="194" t="str">
        <f>'Flächen Eingabe'!A784</f>
        <v>6.00</v>
      </c>
      <c r="B136" s="195" t="str">
        <f>'Flächen Eingabe'!E784</f>
        <v>Forschung und Lehre</v>
      </c>
      <c r="C136" s="182">
        <f>'Flächen Eingabe'!F784</f>
        <v>0</v>
      </c>
      <c r="D136" s="182">
        <f>'Flächen Eingabe'!G784</f>
        <v>0</v>
      </c>
      <c r="E136" s="182">
        <f>SUM(E137:E139)</f>
        <v>0</v>
      </c>
      <c r="F136" s="182">
        <f>SUM(F137:F139)</f>
        <v>0</v>
      </c>
      <c r="G136" s="183"/>
    </row>
    <row r="137" spans="1:8" x14ac:dyDescent="0.25">
      <c r="A137" s="89" t="str">
        <f>'Flächen Eingabe'!A785</f>
        <v>6.01</v>
      </c>
      <c r="B137" s="185" t="str">
        <f>'Flächen Eingabe'!E785</f>
        <v>Forschung</v>
      </c>
      <c r="C137" s="85">
        <f>'Flächen Eingabe'!F785</f>
        <v>0</v>
      </c>
      <c r="D137" s="85">
        <f>'Flächen Eingabe'!G785</f>
        <v>0</v>
      </c>
      <c r="E137" s="86">
        <v>0</v>
      </c>
      <c r="F137" s="85">
        <f t="shared" ref="F137:F147" si="8">IF(D137-E137&lt;0,0,D137-E137)</f>
        <v>0</v>
      </c>
      <c r="G137" s="186"/>
    </row>
    <row r="138" spans="1:8" x14ac:dyDescent="0.25">
      <c r="A138" s="184" t="str">
        <f>'Flächen Eingabe'!A816</f>
        <v>6.02</v>
      </c>
      <c r="B138" s="90" t="str">
        <f>'Flächen Eingabe'!E816</f>
        <v>Lehre</v>
      </c>
      <c r="C138" s="85">
        <f>'Flächen Eingabe'!F816</f>
        <v>0</v>
      </c>
      <c r="D138" s="85">
        <f>'Flächen Eingabe'!G816</f>
        <v>0</v>
      </c>
      <c r="E138" s="86">
        <v>0</v>
      </c>
      <c r="F138" s="85">
        <f t="shared" si="8"/>
        <v>0</v>
      </c>
      <c r="G138" s="186"/>
    </row>
    <row r="139" spans="1:8" x14ac:dyDescent="0.25">
      <c r="A139" s="184" t="str">
        <f>'Flächen Eingabe'!A829</f>
        <v>6.03</v>
      </c>
      <c r="B139" s="90" t="str">
        <f>'Flächen Eingabe'!E829</f>
        <v>Ausbildung und Schule</v>
      </c>
      <c r="C139" s="85">
        <f>'Flächen Eingabe'!F829</f>
        <v>0</v>
      </c>
      <c r="D139" s="85">
        <f>'Flächen Eingabe'!G829</f>
        <v>0</v>
      </c>
      <c r="E139" s="86">
        <v>0</v>
      </c>
      <c r="F139" s="85">
        <f t="shared" si="8"/>
        <v>0</v>
      </c>
      <c r="G139" s="186"/>
    </row>
    <row r="140" spans="1:8" x14ac:dyDescent="0.25">
      <c r="A140" s="181" t="str">
        <f>'Flächen Eingabe'!A835</f>
        <v>7.00</v>
      </c>
      <c r="B140" s="181" t="str">
        <f>'Flächen Eingabe'!E835</f>
        <v>Sonstige Einrichtungen</v>
      </c>
      <c r="C140" s="182">
        <f>'Flächen Eingabe'!F835</f>
        <v>0</v>
      </c>
      <c r="D140" s="182">
        <f>'Flächen Eingabe'!G835</f>
        <v>0</v>
      </c>
      <c r="E140" s="182">
        <f>SUM(E141:E147)</f>
        <v>0</v>
      </c>
      <c r="F140" s="182">
        <f t="shared" si="8"/>
        <v>0</v>
      </c>
      <c r="G140" s="183"/>
    </row>
    <row r="141" spans="1:8" x14ac:dyDescent="0.25">
      <c r="A141" s="184" t="str">
        <f>'Flächen Eingabe'!A836</f>
        <v>7.01</v>
      </c>
      <c r="B141" s="90" t="str">
        <f>'Flächen Eingabe'!E836</f>
        <v>Rettungsdienst</v>
      </c>
      <c r="C141" s="85">
        <f>'Flächen Eingabe'!F836</f>
        <v>0</v>
      </c>
      <c r="D141" s="85">
        <f>'Flächen Eingabe'!G836</f>
        <v>0</v>
      </c>
      <c r="E141" s="86">
        <v>0</v>
      </c>
      <c r="F141" s="191">
        <f t="shared" si="8"/>
        <v>0</v>
      </c>
      <c r="G141" s="186"/>
    </row>
    <row r="142" spans="1:8" x14ac:dyDescent="0.25">
      <c r="A142" s="184" t="str">
        <f>'Flächen Eingabe'!A855</f>
        <v>7.02</v>
      </c>
      <c r="B142" s="90" t="str">
        <f>'Flächen Eingabe'!E855</f>
        <v>Wohnen-Personal</v>
      </c>
      <c r="C142" s="85">
        <f>'Flächen Eingabe'!F855</f>
        <v>0</v>
      </c>
      <c r="D142" s="85">
        <f>'Flächen Eingabe'!G855</f>
        <v>0</v>
      </c>
      <c r="E142" s="86">
        <v>0</v>
      </c>
      <c r="F142" s="191">
        <f t="shared" si="8"/>
        <v>0</v>
      </c>
      <c r="G142" s="186"/>
    </row>
    <row r="143" spans="1:8" x14ac:dyDescent="0.25">
      <c r="A143" s="184" t="str">
        <f>'Flächen Eingabe'!A861</f>
        <v>7.03</v>
      </c>
      <c r="B143" s="90" t="str">
        <f>'Flächen Eingabe'!E861</f>
        <v>Betriebskindergarten</v>
      </c>
      <c r="C143" s="85">
        <f>'Flächen Eingabe'!F861</f>
        <v>0</v>
      </c>
      <c r="D143" s="85">
        <f>'Flächen Eingabe'!G861</f>
        <v>0</v>
      </c>
      <c r="E143" s="86">
        <v>0</v>
      </c>
      <c r="F143" s="191">
        <f t="shared" si="8"/>
        <v>0</v>
      </c>
      <c r="G143" s="186"/>
    </row>
    <row r="144" spans="1:8" x14ac:dyDescent="0.25">
      <c r="A144" s="184" t="str">
        <f>'Flächen Eingabe'!A867</f>
        <v>7.04</v>
      </c>
      <c r="B144" s="90" t="str">
        <f>'Flächen Eingabe'!E867</f>
        <v>Patientenhotel</v>
      </c>
      <c r="C144" s="85">
        <f>'Flächen Eingabe'!F867</f>
        <v>0</v>
      </c>
      <c r="D144" s="85">
        <f>'Flächen Eingabe'!G867</f>
        <v>0</v>
      </c>
      <c r="E144" s="86">
        <v>0</v>
      </c>
      <c r="F144" s="191">
        <f t="shared" si="8"/>
        <v>0</v>
      </c>
      <c r="G144" s="186"/>
    </row>
    <row r="145" spans="1:7" x14ac:dyDescent="0.25">
      <c r="A145" s="184" t="str">
        <f>'Flächen Eingabe'!A873</f>
        <v>7.05</v>
      </c>
      <c r="B145" s="185" t="str">
        <f>'Flächen Eingabe'!E873</f>
        <v>Hospiz</v>
      </c>
      <c r="C145" s="196">
        <f>'Flächen Eingabe'!F873</f>
        <v>0</v>
      </c>
      <c r="D145" s="196">
        <f>'Flächen Eingabe'!G873</f>
        <v>0</v>
      </c>
      <c r="E145" s="197">
        <v>0</v>
      </c>
      <c r="F145" s="198">
        <f t="shared" si="8"/>
        <v>0</v>
      </c>
      <c r="G145" s="186"/>
    </row>
    <row r="146" spans="1:7" x14ac:dyDescent="0.25">
      <c r="A146" s="184" t="str">
        <f>'Flächen Eingabe'!A879</f>
        <v>7.06</v>
      </c>
      <c r="B146" s="90" t="str">
        <f>'Flächen Eingabe'!E879</f>
        <v>Integrierte ambulante Einrichtungen</v>
      </c>
      <c r="C146" s="196">
        <f>'Flächen Eingabe'!F879</f>
        <v>0</v>
      </c>
      <c r="D146" s="196">
        <f>'Flächen Eingabe'!G879</f>
        <v>0</v>
      </c>
      <c r="E146" s="197">
        <v>0</v>
      </c>
      <c r="F146" s="198">
        <f t="shared" si="8"/>
        <v>0</v>
      </c>
      <c r="G146" s="186"/>
    </row>
    <row r="147" spans="1:7" x14ac:dyDescent="0.25">
      <c r="A147" s="89" t="str">
        <f>'Flächen Eingabe'!A885</f>
        <v>7.07</v>
      </c>
      <c r="B147" s="185" t="str">
        <f>'Flächen Eingabe'!E885</f>
        <v>Spezielle Flächen an und auf Gebäuden</v>
      </c>
      <c r="C147" s="196">
        <f>'Flächen Eingabe'!F885</f>
        <v>0</v>
      </c>
      <c r="D147" s="196">
        <f>'Flächen Eingabe'!G885</f>
        <v>0</v>
      </c>
      <c r="E147" s="197">
        <v>0</v>
      </c>
      <c r="F147" s="198">
        <f t="shared" si="8"/>
        <v>0</v>
      </c>
      <c r="G147" s="186"/>
    </row>
    <row r="148" spans="1:7" hidden="1" x14ac:dyDescent="0.25">
      <c r="A148" s="199" t="str">
        <f>'Flächen Eingabe'!A891</f>
        <v>8.00</v>
      </c>
      <c r="B148" s="199" t="str">
        <f>'Flächen Eingabe'!E891</f>
        <v>Betriebstechnische Anlagen</v>
      </c>
      <c r="C148" s="200">
        <f>SUM(C149:C156)</f>
        <v>0</v>
      </c>
      <c r="D148" s="200">
        <f>SUM(D149:D156)</f>
        <v>0</v>
      </c>
      <c r="E148" s="201" t="s">
        <v>132</v>
      </c>
      <c r="F148" s="202" t="s">
        <v>132</v>
      </c>
      <c r="G148" s="183"/>
    </row>
    <row r="149" spans="1:7" hidden="1" x14ac:dyDescent="0.25">
      <c r="A149" s="187" t="str">
        <f>'Flächen Eingabe'!A892</f>
        <v>8.01</v>
      </c>
      <c r="B149" s="188" t="str">
        <f>'Flächen Eingabe'!E892</f>
        <v>Abwasser- Wasser- und Gasanlagen</v>
      </c>
      <c r="C149" s="87">
        <f>'Flächen Eingabe'!F892</f>
        <v>0</v>
      </c>
      <c r="D149" s="87">
        <f>'Flächen Eingabe'!G892</f>
        <v>0</v>
      </c>
      <c r="E149" s="95" t="s">
        <v>132</v>
      </c>
      <c r="F149" s="95" t="s">
        <v>132</v>
      </c>
      <c r="G149" s="186"/>
    </row>
    <row r="150" spans="1:7" hidden="1" x14ac:dyDescent="0.25">
      <c r="A150" s="187" t="str">
        <f>'Flächen Eingabe'!A898</f>
        <v>8.02</v>
      </c>
      <c r="B150" s="188" t="str">
        <f>'Flächen Eingabe'!E898</f>
        <v>Wärmeversorgungsanlagen</v>
      </c>
      <c r="C150" s="87">
        <f>'Flächen Eingabe'!F898</f>
        <v>0</v>
      </c>
      <c r="D150" s="87">
        <f>'Flächen Eingabe'!G898</f>
        <v>0</v>
      </c>
      <c r="E150" s="95" t="s">
        <v>132</v>
      </c>
      <c r="F150" s="95" t="s">
        <v>132</v>
      </c>
      <c r="G150" s="186"/>
    </row>
    <row r="151" spans="1:7" hidden="1" x14ac:dyDescent="0.25">
      <c r="A151" s="187" t="str">
        <f>'Flächen Eingabe'!A904</f>
        <v>8.03</v>
      </c>
      <c r="B151" s="188" t="str">
        <f>'Flächen Eingabe'!E904</f>
        <v>Lufttechnische Anlagen</v>
      </c>
      <c r="C151" s="87">
        <f>'Flächen Eingabe'!F904</f>
        <v>0</v>
      </c>
      <c r="D151" s="87">
        <f>'Flächen Eingabe'!G904</f>
        <v>0</v>
      </c>
      <c r="E151" s="95" t="s">
        <v>132</v>
      </c>
      <c r="F151" s="95" t="s">
        <v>132</v>
      </c>
      <c r="G151" s="186"/>
    </row>
    <row r="152" spans="1:7" hidden="1" x14ac:dyDescent="0.25">
      <c r="A152" s="187" t="str">
        <f>'Flächen Eingabe'!A910</f>
        <v>8.04</v>
      </c>
      <c r="B152" s="188" t="str">
        <f>'Flächen Eingabe'!E910</f>
        <v>Starkstromanlagen</v>
      </c>
      <c r="C152" s="87">
        <f>'Flächen Eingabe'!F910</f>
        <v>0</v>
      </c>
      <c r="D152" s="87">
        <f>'Flächen Eingabe'!G910</f>
        <v>0</v>
      </c>
      <c r="E152" s="95" t="s">
        <v>132</v>
      </c>
      <c r="F152" s="95" t="s">
        <v>132</v>
      </c>
      <c r="G152" s="186"/>
    </row>
    <row r="153" spans="1:7" hidden="1" x14ac:dyDescent="0.25">
      <c r="A153" s="187" t="str">
        <f>'Flächen Eingabe'!A916</f>
        <v>8.05</v>
      </c>
      <c r="B153" s="188" t="str">
        <f>'Flächen Eingabe'!E916</f>
        <v>Fernmelde- und Informationstechnische Anlagen</v>
      </c>
      <c r="C153" s="87">
        <f>'Flächen Eingabe'!F916</f>
        <v>0</v>
      </c>
      <c r="D153" s="87">
        <f>'Flächen Eingabe'!G916</f>
        <v>0</v>
      </c>
      <c r="E153" s="95" t="s">
        <v>132</v>
      </c>
      <c r="F153" s="95" t="s">
        <v>132</v>
      </c>
      <c r="G153" s="186"/>
    </row>
    <row r="154" spans="1:7" hidden="1" x14ac:dyDescent="0.25">
      <c r="A154" s="187" t="str">
        <f>'Flächen Eingabe'!A922</f>
        <v>8.06</v>
      </c>
      <c r="B154" s="188" t="str">
        <f>'Flächen Eingabe'!E922</f>
        <v>Förderanlagen</v>
      </c>
      <c r="C154" s="87">
        <f>'Flächen Eingabe'!F922</f>
        <v>0</v>
      </c>
      <c r="D154" s="87">
        <f>'Flächen Eingabe'!G922</f>
        <v>0</v>
      </c>
      <c r="E154" s="95" t="s">
        <v>132</v>
      </c>
      <c r="F154" s="95" t="s">
        <v>132</v>
      </c>
      <c r="G154" s="186"/>
    </row>
    <row r="155" spans="1:7" hidden="1" x14ac:dyDescent="0.25">
      <c r="A155" s="187" t="str">
        <f>'Flächen Eingabe'!A928</f>
        <v>8.07</v>
      </c>
      <c r="B155" s="188" t="str">
        <f>'Flächen Eingabe'!E928</f>
        <v>Nutzungsspezifische Anlagen</v>
      </c>
      <c r="C155" s="87">
        <f>'Flächen Eingabe'!F928</f>
        <v>0</v>
      </c>
      <c r="D155" s="87">
        <f>'Flächen Eingabe'!G928</f>
        <v>0</v>
      </c>
      <c r="E155" s="95" t="s">
        <v>132</v>
      </c>
      <c r="F155" s="95" t="s">
        <v>132</v>
      </c>
      <c r="G155" s="186"/>
    </row>
    <row r="156" spans="1:7" hidden="1" x14ac:dyDescent="0.25">
      <c r="A156" s="187" t="str">
        <f>'Flächen Eingabe'!A934</f>
        <v>8.08</v>
      </c>
      <c r="B156" s="188" t="str">
        <f>'Flächen Eingabe'!E934</f>
        <v>Gebäudeautomation</v>
      </c>
      <c r="C156" s="87">
        <f>'Flächen Eingabe'!F934</f>
        <v>0</v>
      </c>
      <c r="D156" s="87">
        <f>'Flächen Eingabe'!G934</f>
        <v>0</v>
      </c>
      <c r="E156" s="95" t="s">
        <v>132</v>
      </c>
      <c r="F156" s="95" t="s">
        <v>132</v>
      </c>
      <c r="G156" s="186"/>
    </row>
    <row r="157" spans="1:7" hidden="1" x14ac:dyDescent="0.25">
      <c r="A157" s="199" t="str">
        <f>A158</f>
        <v>9.00</v>
      </c>
      <c r="B157" s="199" t="str">
        <f>B158</f>
        <v>Verkehrsflächen</v>
      </c>
      <c r="C157" s="200">
        <f>SUM(C158)</f>
        <v>0</v>
      </c>
      <c r="D157" s="200">
        <f t="shared" ref="D157" si="9">SUM(D158)</f>
        <v>0</v>
      </c>
      <c r="E157" s="202" t="s">
        <v>132</v>
      </c>
      <c r="F157" s="202" t="s">
        <v>132</v>
      </c>
      <c r="G157" s="183"/>
    </row>
    <row r="158" spans="1:7" hidden="1" x14ac:dyDescent="0.25">
      <c r="A158" s="188" t="str">
        <f>'Flächen Eingabe'!A940</f>
        <v>9.00</v>
      </c>
      <c r="B158" s="188" t="str">
        <f>'Flächen Eingabe'!E940</f>
        <v>Verkehrsflächen</v>
      </c>
      <c r="C158" s="87">
        <f>'Flächen Eingabe'!F940</f>
        <v>0</v>
      </c>
      <c r="D158" s="87">
        <f>'Flächen Eingabe'!G940</f>
        <v>0</v>
      </c>
      <c r="E158" s="95" t="s">
        <v>132</v>
      </c>
      <c r="F158" s="95" t="s">
        <v>132</v>
      </c>
      <c r="G158" s="186"/>
    </row>
    <row r="159" spans="1:7" ht="9.9499999999999993" customHeight="1" x14ac:dyDescent="0.25">
      <c r="A159" s="203"/>
      <c r="B159" s="203"/>
      <c r="C159" s="204"/>
      <c r="D159" s="204"/>
      <c r="E159" s="204"/>
      <c r="F159" s="204"/>
      <c r="G159" s="205"/>
    </row>
    <row r="160" spans="1:7" x14ac:dyDescent="0.25">
      <c r="A160" s="490" t="s">
        <v>127</v>
      </c>
      <c r="B160" s="491"/>
      <c r="C160" s="491"/>
      <c r="D160" s="491"/>
      <c r="E160" s="491"/>
      <c r="F160" s="492"/>
      <c r="G160" s="181"/>
    </row>
    <row r="161" spans="1:9" x14ac:dyDescent="0.25">
      <c r="A161" s="90" t="str">
        <f t="shared" ref="A161:F161" si="10">A5</f>
        <v>1.00</v>
      </c>
      <c r="B161" s="90" t="str">
        <f t="shared" si="10"/>
        <v>Diagnostik und Therapie</v>
      </c>
      <c r="C161" s="85">
        <f t="shared" si="10"/>
        <v>0</v>
      </c>
      <c r="D161" s="85">
        <f t="shared" si="10"/>
        <v>0</v>
      </c>
      <c r="E161" s="85">
        <f t="shared" si="10"/>
        <v>0</v>
      </c>
      <c r="F161" s="85">
        <f t="shared" si="10"/>
        <v>0</v>
      </c>
      <c r="G161" s="186"/>
      <c r="I161" s="14"/>
    </row>
    <row r="162" spans="1:9" x14ac:dyDescent="0.25">
      <c r="A162" s="90" t="str">
        <f t="shared" ref="A162:F162" si="11">A81</f>
        <v>2.00</v>
      </c>
      <c r="B162" s="90" t="str">
        <f t="shared" si="11"/>
        <v>Pflege</v>
      </c>
      <c r="C162" s="85">
        <f t="shared" si="11"/>
        <v>0</v>
      </c>
      <c r="D162" s="85">
        <f t="shared" si="11"/>
        <v>0</v>
      </c>
      <c r="E162" s="85">
        <f t="shared" si="11"/>
        <v>0</v>
      </c>
      <c r="F162" s="85">
        <f t="shared" si="11"/>
        <v>0</v>
      </c>
      <c r="G162" s="186"/>
      <c r="I162" s="14"/>
    </row>
    <row r="163" spans="1:9" x14ac:dyDescent="0.25">
      <c r="A163" s="90" t="str">
        <f t="shared" ref="A163:F163" si="12">A107</f>
        <v>3.00</v>
      </c>
      <c r="B163" s="90" t="str">
        <f t="shared" si="12"/>
        <v>Allgemeine Dienste</v>
      </c>
      <c r="C163" s="85">
        <f t="shared" si="12"/>
        <v>0</v>
      </c>
      <c r="D163" s="85">
        <f t="shared" si="12"/>
        <v>0</v>
      </c>
      <c r="E163" s="85">
        <f t="shared" si="12"/>
        <v>0</v>
      </c>
      <c r="F163" s="85">
        <f t="shared" si="12"/>
        <v>0</v>
      </c>
      <c r="G163" s="186"/>
      <c r="I163" s="14"/>
    </row>
    <row r="164" spans="1:9" x14ac:dyDescent="0.25">
      <c r="A164" s="90" t="str">
        <f t="shared" ref="A164:F164" si="13">A113</f>
        <v>4.00</v>
      </c>
      <c r="B164" s="90" t="str">
        <f t="shared" si="13"/>
        <v>Krankenhausmanagement</v>
      </c>
      <c r="C164" s="85">
        <f t="shared" si="13"/>
        <v>0</v>
      </c>
      <c r="D164" s="85">
        <f t="shared" si="13"/>
        <v>0</v>
      </c>
      <c r="E164" s="85">
        <f t="shared" si="13"/>
        <v>0</v>
      </c>
      <c r="F164" s="85">
        <f t="shared" si="13"/>
        <v>0</v>
      </c>
      <c r="G164" s="186"/>
      <c r="I164" s="14"/>
    </row>
    <row r="165" spans="1:9" x14ac:dyDescent="0.25">
      <c r="A165" s="90" t="str">
        <f t="shared" ref="A165:F165" si="14">A119</f>
        <v>5.00</v>
      </c>
      <c r="B165" s="90" t="str">
        <f t="shared" si="14"/>
        <v>Ver- und Entsorgung</v>
      </c>
      <c r="C165" s="85">
        <f t="shared" si="14"/>
        <v>0</v>
      </c>
      <c r="D165" s="85">
        <f t="shared" si="14"/>
        <v>0</v>
      </c>
      <c r="E165" s="85">
        <f t="shared" si="14"/>
        <v>0</v>
      </c>
      <c r="F165" s="85">
        <f t="shared" si="14"/>
        <v>0</v>
      </c>
      <c r="G165" s="186"/>
      <c r="I165" s="14"/>
    </row>
    <row r="166" spans="1:9" x14ac:dyDescent="0.25">
      <c r="A166" s="90" t="str">
        <f t="shared" ref="A166:F166" si="15">A136</f>
        <v>6.00</v>
      </c>
      <c r="B166" s="90" t="str">
        <f t="shared" si="15"/>
        <v>Forschung und Lehre</v>
      </c>
      <c r="C166" s="85">
        <f t="shared" si="15"/>
        <v>0</v>
      </c>
      <c r="D166" s="85">
        <f t="shared" si="15"/>
        <v>0</v>
      </c>
      <c r="E166" s="85">
        <f t="shared" si="15"/>
        <v>0</v>
      </c>
      <c r="F166" s="85">
        <f t="shared" si="15"/>
        <v>0</v>
      </c>
      <c r="G166" s="186"/>
      <c r="I166" s="14"/>
    </row>
    <row r="167" spans="1:9" x14ac:dyDescent="0.25">
      <c r="A167" s="90" t="str">
        <f t="shared" ref="A167:F167" si="16">A140</f>
        <v>7.00</v>
      </c>
      <c r="B167" s="90" t="str">
        <f t="shared" si="16"/>
        <v>Sonstige Einrichtungen</v>
      </c>
      <c r="C167" s="85">
        <f t="shared" si="16"/>
        <v>0</v>
      </c>
      <c r="D167" s="85">
        <f t="shared" si="16"/>
        <v>0</v>
      </c>
      <c r="E167" s="85">
        <f t="shared" si="16"/>
        <v>0</v>
      </c>
      <c r="F167" s="85">
        <f t="shared" si="16"/>
        <v>0</v>
      </c>
      <c r="G167" s="186"/>
      <c r="I167" s="14"/>
    </row>
    <row r="168" spans="1:9" hidden="1" x14ac:dyDescent="0.25">
      <c r="A168" s="90" t="str">
        <f t="shared" ref="A168" si="17">A148</f>
        <v>8.00</v>
      </c>
      <c r="B168" s="90" t="str">
        <f t="shared" ref="B168:F168" si="18">B148</f>
        <v>Betriebstechnische Anlagen</v>
      </c>
      <c r="C168" s="91">
        <f t="shared" si="18"/>
        <v>0</v>
      </c>
      <c r="D168" s="91">
        <f t="shared" si="18"/>
        <v>0</v>
      </c>
      <c r="E168" s="92" t="str">
        <f>E148</f>
        <v>-</v>
      </c>
      <c r="F168" s="92" t="str">
        <f t="shared" si="18"/>
        <v>-</v>
      </c>
      <c r="G168" s="186"/>
      <c r="I168" s="14"/>
    </row>
    <row r="169" spans="1:9" hidden="1" x14ac:dyDescent="0.25">
      <c r="A169" s="90" t="str">
        <f t="shared" ref="A169" si="19">A157</f>
        <v>9.00</v>
      </c>
      <c r="B169" s="90" t="str">
        <f t="shared" ref="B169:F169" si="20">B157</f>
        <v>Verkehrsflächen</v>
      </c>
      <c r="C169" s="91">
        <f t="shared" si="20"/>
        <v>0</v>
      </c>
      <c r="D169" s="91">
        <f t="shared" si="20"/>
        <v>0</v>
      </c>
      <c r="E169" s="92" t="str">
        <f t="shared" si="20"/>
        <v>-</v>
      </c>
      <c r="F169" s="92" t="str">
        <f t="shared" si="20"/>
        <v>-</v>
      </c>
      <c r="G169" s="186"/>
      <c r="I169" s="14"/>
    </row>
    <row r="170" spans="1:9" x14ac:dyDescent="0.25">
      <c r="A170" s="181"/>
      <c r="B170" s="181" t="s">
        <v>956</v>
      </c>
      <c r="C170" s="182">
        <f>SUM(C161:C167)</f>
        <v>0</v>
      </c>
      <c r="D170" s="182">
        <f>SUM(D161:D167)</f>
        <v>0</v>
      </c>
      <c r="E170" s="182">
        <f>SUM(E161:E167)</f>
        <v>0</v>
      </c>
      <c r="F170" s="182">
        <f>SUM(F161:F167)</f>
        <v>0</v>
      </c>
      <c r="G170" s="183"/>
      <c r="H170" s="11"/>
      <c r="I170" s="14"/>
    </row>
    <row r="171" spans="1:9" ht="9.9499999999999993" customHeight="1" x14ac:dyDescent="0.25">
      <c r="A171" s="93"/>
      <c r="B171" s="93"/>
      <c r="C171" s="94"/>
      <c r="D171" s="94"/>
      <c r="E171" s="94"/>
      <c r="F171" s="94"/>
      <c r="G171" s="99"/>
      <c r="I171" s="14"/>
    </row>
    <row r="172" spans="1:9" x14ac:dyDescent="0.25">
      <c r="A172" s="199"/>
      <c r="B172" s="199" t="s">
        <v>957</v>
      </c>
      <c r="C172" s="200">
        <f>C168</f>
        <v>0</v>
      </c>
      <c r="D172" s="200">
        <f>D168</f>
        <v>0</v>
      </c>
      <c r="E172" s="202" t="str">
        <f>E168</f>
        <v>-</v>
      </c>
      <c r="F172" s="202" t="str">
        <f>F168</f>
        <v>-</v>
      </c>
      <c r="G172" s="183"/>
      <c r="I172" s="14"/>
    </row>
    <row r="173" spans="1:9" ht="9.9499999999999993" customHeight="1" x14ac:dyDescent="0.25">
      <c r="A173" s="96"/>
      <c r="B173" s="96"/>
      <c r="C173" s="97"/>
      <c r="D173" s="97"/>
      <c r="E173" s="98"/>
      <c r="F173" s="98"/>
      <c r="G173" s="99"/>
      <c r="I173" s="14"/>
    </row>
    <row r="174" spans="1:9" x14ac:dyDescent="0.25">
      <c r="A174" s="199"/>
      <c r="B174" s="199" t="s">
        <v>958</v>
      </c>
      <c r="C174" s="200">
        <f>C169</f>
        <v>0</v>
      </c>
      <c r="D174" s="200">
        <f>D169</f>
        <v>0</v>
      </c>
      <c r="E174" s="202" t="str">
        <f>E169</f>
        <v>-</v>
      </c>
      <c r="F174" s="202" t="str">
        <f>F169</f>
        <v>-</v>
      </c>
      <c r="G174" s="183"/>
      <c r="I174" s="15"/>
    </row>
    <row r="175" spans="1:9" x14ac:dyDescent="0.25">
      <c r="I175" s="14"/>
    </row>
    <row r="176" spans="1:9" x14ac:dyDescent="0.25">
      <c r="D176" s="14"/>
      <c r="I176" s="14"/>
    </row>
    <row r="177" spans="4:9" x14ac:dyDescent="0.25">
      <c r="D177" s="14"/>
      <c r="I177" s="14"/>
    </row>
    <row r="178" spans="4:9" x14ac:dyDescent="0.25">
      <c r="I178" s="14"/>
    </row>
    <row r="181" spans="4:9" x14ac:dyDescent="0.25">
      <c r="I181" s="14"/>
    </row>
  </sheetData>
  <sheetProtection sheet="1" objects="1" scenarios="1"/>
  <mergeCells count="6">
    <mergeCell ref="G1:G2"/>
    <mergeCell ref="B1:B2"/>
    <mergeCell ref="A1:A2"/>
    <mergeCell ref="C1:C2"/>
    <mergeCell ref="D1:F1"/>
    <mergeCell ref="A160:F160"/>
  </mergeCells>
  <pageMargins left="0.70866141732283472" right="0.70866141732283472" top="1.1811023622047245" bottom="0.78740157480314965" header="0.31496062992125984" footer="0.31496062992125984"/>
  <pageSetup paperSize="9" scale="89" fitToHeight="0" orientation="portrait" r:id="rId1"/>
  <headerFooter>
    <oddHeader>&amp;L&amp;10
&amp;R&amp;10Vermögen und Bau Baden-Württemberg
Betriebsleitung/ Bauberatung Dritter</oddHeader>
    <oddFooter>&amp;R&amp;10Seite &amp;P/&amp;N</oddFooter>
  </headerFooter>
  <colBreaks count="1" manualBreakCount="1">
    <brk id="7" max="1048575" man="1"/>
  </colBreaks>
  <ignoredErrors>
    <ignoredError sqref="F127:F135 F136:F139 F7 F10 F34 F44 F52:F57 F68 F69:F77 F86 F91 F81 F107 F113 B146" formula="1"/>
    <ignoredError sqref="E8:E9 E11:E33 E45:E47 E35:E43 E49:E51 E119" formulaRange="1"/>
    <ignoredError sqref="E7 E52 E10 E44 E34 E58 E62 E94 E120" formulaRange="1" unlockedFormula="1"/>
    <ignoredError sqref="E48 E59:F61 E68" unlockedFormula="1"/>
    <ignoredError sqref="F48 F58 E69:E77" formula="1" unlockedFormula="1"/>
    <ignoredError sqref="F62 E86 E91" formula="1" formulaRange="1" unlockedFormula="1"/>
    <ignoredError sqref="F94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  <pageSetUpPr fitToPage="1"/>
  </sheetPr>
  <dimension ref="A1:K25"/>
  <sheetViews>
    <sheetView zoomScaleNormal="100" workbookViewId="0">
      <selection activeCell="G20" sqref="G20"/>
    </sheetView>
  </sheetViews>
  <sheetFormatPr baseColWidth="10" defaultRowHeight="15" x14ac:dyDescent="0.25"/>
  <cols>
    <col min="1" max="1" width="4.28515625" customWidth="1"/>
    <col min="2" max="2" width="13.42578125" bestFit="1" customWidth="1"/>
    <col min="3" max="3" width="27.85546875" bestFit="1" customWidth="1"/>
    <col min="4" max="4" width="15.5703125" bestFit="1" customWidth="1"/>
    <col min="5" max="5" width="10.7109375" customWidth="1"/>
  </cols>
  <sheetData>
    <row r="1" spans="1:10" x14ac:dyDescent="0.25">
      <c r="A1" s="470" t="s">
        <v>11</v>
      </c>
      <c r="B1" s="470"/>
      <c r="C1" s="470" t="s">
        <v>12</v>
      </c>
      <c r="D1" s="472" t="s">
        <v>950</v>
      </c>
      <c r="E1" s="472"/>
      <c r="F1" s="434" t="s">
        <v>951</v>
      </c>
      <c r="G1" s="441" t="s">
        <v>212</v>
      </c>
    </row>
    <row r="2" spans="1:10" x14ac:dyDescent="0.25">
      <c r="A2" s="470"/>
      <c r="B2" s="470"/>
      <c r="C2" s="470"/>
      <c r="D2" s="120" t="s">
        <v>126</v>
      </c>
      <c r="E2" s="120" t="s">
        <v>13</v>
      </c>
      <c r="F2" s="435" t="s">
        <v>13</v>
      </c>
      <c r="G2" s="442" t="s">
        <v>13</v>
      </c>
    </row>
    <row r="3" spans="1:10" x14ac:dyDescent="0.25">
      <c r="A3" s="471"/>
      <c r="B3" s="471"/>
      <c r="C3" s="471"/>
      <c r="D3" s="147" t="s">
        <v>128</v>
      </c>
      <c r="E3" s="147" t="s">
        <v>949</v>
      </c>
      <c r="F3" s="436" t="s">
        <v>949</v>
      </c>
      <c r="G3" s="443" t="s">
        <v>949</v>
      </c>
    </row>
    <row r="4" spans="1:10" ht="5.0999999999999996" customHeight="1" x14ac:dyDescent="0.25">
      <c r="A4" s="121"/>
      <c r="B4" s="122"/>
      <c r="C4" s="122"/>
      <c r="D4" s="122"/>
      <c r="E4" s="122"/>
      <c r="F4" s="437"/>
      <c r="G4" s="36"/>
    </row>
    <row r="5" spans="1:10" x14ac:dyDescent="0.25">
      <c r="A5" s="123"/>
      <c r="B5" s="124" t="s">
        <v>946</v>
      </c>
      <c r="C5" s="124" t="s">
        <v>947</v>
      </c>
      <c r="D5" s="125"/>
      <c r="E5" s="126">
        <f>IFERROR(D5/D6,0)</f>
        <v>0</v>
      </c>
      <c r="F5" s="438"/>
      <c r="G5" s="438"/>
      <c r="J5" s="77"/>
    </row>
    <row r="6" spans="1:10" s="18" customFormat="1" x14ac:dyDescent="0.25">
      <c r="A6" s="123"/>
      <c r="B6" s="124" t="s">
        <v>945</v>
      </c>
      <c r="C6" s="124" t="s">
        <v>948</v>
      </c>
      <c r="D6" s="127">
        <f>Flächenübersicht!D170</f>
        <v>0</v>
      </c>
      <c r="E6" s="126">
        <v>1</v>
      </c>
      <c r="F6" s="438"/>
      <c r="G6" s="438">
        <f>E6-F6</f>
        <v>1</v>
      </c>
      <c r="J6" s="77"/>
    </row>
    <row r="7" spans="1:10" x14ac:dyDescent="0.25">
      <c r="A7" s="128" t="s">
        <v>26</v>
      </c>
      <c r="B7" s="124" t="s">
        <v>8</v>
      </c>
      <c r="C7" s="124" t="s">
        <v>18</v>
      </c>
      <c r="D7" s="127">
        <f>Flächenübersicht!D172</f>
        <v>0</v>
      </c>
      <c r="E7" s="126">
        <f>IFERROR(D7/D6,0)</f>
        <v>0</v>
      </c>
      <c r="F7" s="438"/>
      <c r="G7" s="438">
        <f t="shared" ref="G7:G11" si="0">E7-F7</f>
        <v>0</v>
      </c>
      <c r="J7" s="77"/>
    </row>
    <row r="8" spans="1:10" x14ac:dyDescent="0.25">
      <c r="A8" s="129" t="s">
        <v>26</v>
      </c>
      <c r="B8" s="130" t="s">
        <v>7</v>
      </c>
      <c r="C8" s="130" t="s">
        <v>19</v>
      </c>
      <c r="D8" s="131">
        <f>Flächenübersicht!D174</f>
        <v>0</v>
      </c>
      <c r="E8" s="132">
        <f>IFERROR(D8/D6,0)</f>
        <v>0</v>
      </c>
      <c r="F8" s="439"/>
      <c r="G8" s="439">
        <f t="shared" si="0"/>
        <v>0</v>
      </c>
      <c r="J8" s="77"/>
    </row>
    <row r="9" spans="1:10" x14ac:dyDescent="0.25">
      <c r="A9" s="133" t="s">
        <v>27</v>
      </c>
      <c r="B9" s="134" t="s">
        <v>9</v>
      </c>
      <c r="C9" s="134" t="s">
        <v>20</v>
      </c>
      <c r="D9" s="135">
        <f>SUM(D6:D8)</f>
        <v>0</v>
      </c>
      <c r="E9" s="136">
        <f>IFERROR(D9/D6,0)</f>
        <v>0</v>
      </c>
      <c r="F9" s="440"/>
      <c r="G9" s="440">
        <f t="shared" si="0"/>
        <v>0</v>
      </c>
      <c r="J9" s="77"/>
    </row>
    <row r="10" spans="1:10" x14ac:dyDescent="0.25">
      <c r="A10" s="129" t="s">
        <v>26</v>
      </c>
      <c r="B10" s="130" t="s">
        <v>10</v>
      </c>
      <c r="C10" s="130" t="s">
        <v>21</v>
      </c>
      <c r="D10" s="131">
        <f>D11-D9</f>
        <v>0</v>
      </c>
      <c r="E10" s="132">
        <f>IFERROR(D10/D6,0)</f>
        <v>0</v>
      </c>
      <c r="F10" s="439"/>
      <c r="G10" s="439">
        <f t="shared" si="0"/>
        <v>0</v>
      </c>
      <c r="J10" s="77"/>
    </row>
    <row r="11" spans="1:10" x14ac:dyDescent="0.25">
      <c r="A11" s="133" t="s">
        <v>27</v>
      </c>
      <c r="B11" s="134" t="s">
        <v>14</v>
      </c>
      <c r="C11" s="134" t="s">
        <v>22</v>
      </c>
      <c r="D11" s="137">
        <f>Deckblatt!B33</f>
        <v>0</v>
      </c>
      <c r="E11" s="136">
        <f>IFERROR(D11/D6,0)</f>
        <v>0</v>
      </c>
      <c r="F11" s="440"/>
      <c r="G11" s="440">
        <f t="shared" si="0"/>
        <v>0</v>
      </c>
      <c r="J11" s="77"/>
    </row>
    <row r="12" spans="1:10" x14ac:dyDescent="0.25">
      <c r="A12" s="123"/>
      <c r="B12" s="124" t="s">
        <v>15</v>
      </c>
      <c r="C12" s="124" t="s">
        <v>23</v>
      </c>
      <c r="D12" s="138"/>
      <c r="E12" s="126"/>
      <c r="F12" s="139"/>
      <c r="G12" s="444"/>
    </row>
    <row r="13" spans="1:10" ht="5.0999999999999996" customHeight="1" x14ac:dyDescent="0.25">
      <c r="A13" s="140"/>
      <c r="B13" s="141"/>
      <c r="C13" s="141"/>
      <c r="D13" s="142"/>
      <c r="E13" s="143"/>
      <c r="F13" s="144"/>
      <c r="G13" s="445"/>
    </row>
    <row r="14" spans="1:10" x14ac:dyDescent="0.25">
      <c r="A14" s="123"/>
      <c r="B14" s="145" t="s">
        <v>16</v>
      </c>
      <c r="C14" s="145" t="s">
        <v>24</v>
      </c>
      <c r="D14" s="146"/>
      <c r="E14" s="450">
        <f>IFERROR(D14/D11,0)</f>
        <v>0</v>
      </c>
      <c r="F14" s="449"/>
      <c r="G14" s="451">
        <f t="shared" ref="G14" si="1">E14-F14</f>
        <v>0</v>
      </c>
    </row>
    <row r="15" spans="1:10" x14ac:dyDescent="0.25">
      <c r="A15" s="123"/>
      <c r="B15" s="124" t="s">
        <v>17</v>
      </c>
      <c r="C15" s="124" t="s">
        <v>25</v>
      </c>
      <c r="D15" s="138"/>
      <c r="E15" s="126"/>
      <c r="F15" s="124"/>
      <c r="G15" s="446"/>
    </row>
    <row r="17" spans="2:11" x14ac:dyDescent="0.25">
      <c r="C17" s="78"/>
    </row>
    <row r="18" spans="2:11" x14ac:dyDescent="0.25">
      <c r="G18" s="3"/>
    </row>
    <row r="20" spans="2:11" x14ac:dyDescent="0.25">
      <c r="B20" s="1"/>
    </row>
    <row r="25" spans="2:11" x14ac:dyDescent="0.25">
      <c r="G25" s="4"/>
      <c r="H25" s="4"/>
      <c r="I25" s="4"/>
      <c r="J25" s="4"/>
      <c r="K25" s="5"/>
    </row>
  </sheetData>
  <sheetProtection sheet="1" objects="1" scenarios="1"/>
  <mergeCells count="3">
    <mergeCell ref="A1:B3"/>
    <mergeCell ref="C1:C3"/>
    <mergeCell ref="D1:E1"/>
  </mergeCells>
  <pageMargins left="0.70866141732283472" right="0.70866141732283472" top="1.1811023622047245" bottom="0.78740157480314965" header="0.31496062992125984" footer="0.31496062992125984"/>
  <pageSetup paperSize="9" fitToHeight="0" orientation="portrait" r:id="rId1"/>
  <headerFooter>
    <oddHeader>&amp;L&amp;10
&amp;R&amp;10Vermögen und Bau Baden-Württemberg
Betriebsleitung/ Bauberatung Dritter</oddHeader>
    <oddFooter>&amp;R&amp;10Seite &amp;P/&amp;N</oddFooter>
  </headerFooter>
  <ignoredErrors>
    <ignoredError sqref="G6 G7:G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/>
    <pageSetUpPr fitToPage="1"/>
  </sheetPr>
  <dimension ref="A1:M2406"/>
  <sheetViews>
    <sheetView zoomScaleNormal="100" workbookViewId="0">
      <pane xSplit="11" ySplit="4" topLeftCell="L5" activePane="bottomRight" state="frozen"/>
      <selection pane="topRight" activeCell="N1" sqref="N1"/>
      <selection pane="bottomLeft" activeCell="A5" sqref="A5"/>
      <selection pane="bottomRight" activeCell="E15" sqref="E15"/>
    </sheetView>
  </sheetViews>
  <sheetFormatPr baseColWidth="10" defaultColWidth="11.42578125" defaultRowHeight="15" x14ac:dyDescent="0.25"/>
  <cols>
    <col min="1" max="1" width="9.7109375" style="18" customWidth="1"/>
    <col min="2" max="2" width="40.7109375" style="18" customWidth="1"/>
    <col min="3" max="3" width="10.28515625" style="37" bestFit="1" customWidth="1"/>
    <col min="4" max="4" width="5.140625" style="37" bestFit="1" customWidth="1"/>
    <col min="5" max="5" width="12.7109375" style="37" bestFit="1" customWidth="1"/>
    <col min="6" max="6" width="12.42578125" style="18" bestFit="1" customWidth="1"/>
    <col min="7" max="7" width="12.42578125" style="36" customWidth="1"/>
    <col min="8" max="8" width="15.85546875" style="36" customWidth="1"/>
    <col min="9" max="9" width="12.42578125" style="36" customWidth="1"/>
    <col min="10" max="11" width="12.42578125" style="37" customWidth="1"/>
    <col min="12" max="12" width="30.85546875" style="18" customWidth="1"/>
    <col min="13" max="16384" width="11.42578125" style="18"/>
  </cols>
  <sheetData>
    <row r="1" spans="1:13" x14ac:dyDescent="0.25">
      <c r="A1" s="474" t="s">
        <v>975</v>
      </c>
      <c r="B1" s="476" t="s">
        <v>6</v>
      </c>
      <c r="C1" s="477" t="s">
        <v>141</v>
      </c>
      <c r="D1" s="478"/>
      <c r="E1" s="478"/>
      <c r="F1" s="479"/>
      <c r="G1" s="483" t="s">
        <v>211</v>
      </c>
      <c r="H1" s="483"/>
      <c r="I1" s="483"/>
      <c r="J1" s="473" t="s">
        <v>142</v>
      </c>
      <c r="K1" s="473" t="s">
        <v>212</v>
      </c>
      <c r="M1" s="32"/>
    </row>
    <row r="2" spans="1:13" ht="35.1" customHeight="1" x14ac:dyDescent="0.25">
      <c r="A2" s="475"/>
      <c r="B2" s="475"/>
      <c r="C2" s="480"/>
      <c r="D2" s="481"/>
      <c r="E2" s="481"/>
      <c r="F2" s="482"/>
      <c r="G2" s="428" t="s">
        <v>213</v>
      </c>
      <c r="H2" s="428" t="s">
        <v>214</v>
      </c>
      <c r="I2" s="428" t="s">
        <v>215</v>
      </c>
      <c r="J2" s="473"/>
      <c r="K2" s="473"/>
    </row>
    <row r="3" spans="1:13" x14ac:dyDescent="0.25">
      <c r="A3" s="226" t="s">
        <v>216</v>
      </c>
      <c r="B3" s="429" t="s">
        <v>217</v>
      </c>
      <c r="C3" s="430" t="s">
        <v>218</v>
      </c>
      <c r="D3" s="431" t="s">
        <v>219</v>
      </c>
      <c r="E3" s="430" t="s">
        <v>971</v>
      </c>
      <c r="F3" s="432" t="s">
        <v>972</v>
      </c>
      <c r="G3" s="433" t="s">
        <v>973</v>
      </c>
      <c r="H3" s="433" t="s">
        <v>973</v>
      </c>
      <c r="I3" s="433" t="s">
        <v>973</v>
      </c>
      <c r="J3" s="430" t="s">
        <v>974</v>
      </c>
      <c r="K3" s="430" t="s">
        <v>220</v>
      </c>
    </row>
    <row r="4" spans="1:13" ht="5.0999999999999996" customHeight="1" x14ac:dyDescent="0.25">
      <c r="A4" s="33"/>
      <c r="B4" s="34"/>
      <c r="C4" s="75"/>
      <c r="D4" s="76"/>
      <c r="E4" s="75"/>
      <c r="F4" s="35"/>
    </row>
    <row r="5" spans="1:13" x14ac:dyDescent="0.25">
      <c r="A5" s="226">
        <v>200</v>
      </c>
      <c r="B5" s="227" t="s">
        <v>927</v>
      </c>
      <c r="C5" s="228"/>
      <c r="D5" s="229"/>
      <c r="E5" s="228"/>
      <c r="F5" s="230">
        <f t="shared" ref="F5:K5" si="0">F6+F28+F56</f>
        <v>0</v>
      </c>
      <c r="G5" s="231">
        <f t="shared" si="0"/>
        <v>0</v>
      </c>
      <c r="H5" s="231">
        <f t="shared" si="0"/>
        <v>0</v>
      </c>
      <c r="I5" s="231">
        <f t="shared" si="0"/>
        <v>0</v>
      </c>
      <c r="J5" s="232">
        <f t="shared" si="0"/>
        <v>0</v>
      </c>
      <c r="K5" s="232">
        <f t="shared" si="0"/>
        <v>0</v>
      </c>
    </row>
    <row r="6" spans="1:13" x14ac:dyDescent="0.25">
      <c r="A6" s="225">
        <v>210</v>
      </c>
      <c r="B6" s="233" t="s">
        <v>221</v>
      </c>
      <c r="C6" s="234"/>
      <c r="D6" s="235"/>
      <c r="E6" s="234"/>
      <c r="F6" s="236">
        <f t="shared" ref="F6:K6" si="1">F7+F10+F13+F16+F25</f>
        <v>0</v>
      </c>
      <c r="G6" s="237">
        <f t="shared" si="1"/>
        <v>0</v>
      </c>
      <c r="H6" s="237">
        <f t="shared" si="1"/>
        <v>0</v>
      </c>
      <c r="I6" s="237">
        <f t="shared" si="1"/>
        <v>0</v>
      </c>
      <c r="J6" s="238">
        <f t="shared" si="1"/>
        <v>0</v>
      </c>
      <c r="K6" s="238">
        <f t="shared" si="1"/>
        <v>0</v>
      </c>
    </row>
    <row r="7" spans="1:13" x14ac:dyDescent="0.25">
      <c r="A7" s="239">
        <v>211</v>
      </c>
      <c r="B7" s="240" t="s">
        <v>222</v>
      </c>
      <c r="C7" s="241"/>
      <c r="D7" s="242"/>
      <c r="E7" s="241"/>
      <c r="F7" s="243">
        <f t="shared" ref="F7:K7" si="2">SUM(F8:F9)</f>
        <v>0</v>
      </c>
      <c r="G7" s="244">
        <f t="shared" si="2"/>
        <v>0</v>
      </c>
      <c r="H7" s="244">
        <f t="shared" si="2"/>
        <v>0</v>
      </c>
      <c r="I7" s="244">
        <f t="shared" si="2"/>
        <v>0</v>
      </c>
      <c r="J7" s="245">
        <f t="shared" si="2"/>
        <v>0</v>
      </c>
      <c r="K7" s="245">
        <f t="shared" si="2"/>
        <v>0</v>
      </c>
    </row>
    <row r="8" spans="1:13" x14ac:dyDescent="0.25">
      <c r="A8" s="246" t="s">
        <v>223</v>
      </c>
      <c r="B8" s="247"/>
      <c r="C8" s="248"/>
      <c r="D8" s="249"/>
      <c r="E8" s="248"/>
      <c r="F8" s="250">
        <f>C8*E8</f>
        <v>0</v>
      </c>
      <c r="G8" s="251">
        <v>0</v>
      </c>
      <c r="H8" s="251">
        <v>0</v>
      </c>
      <c r="I8" s="251">
        <v>0</v>
      </c>
      <c r="J8" s="252">
        <f t="shared" ref="J8:J9" si="3">F8-G8-H8-I8</f>
        <v>0</v>
      </c>
      <c r="K8" s="252">
        <f t="shared" ref="K8:K9" si="4">J8-F8</f>
        <v>0</v>
      </c>
    </row>
    <row r="9" spans="1:13" x14ac:dyDescent="0.25">
      <c r="A9" s="246" t="s">
        <v>223</v>
      </c>
      <c r="B9" s="247"/>
      <c r="C9" s="248"/>
      <c r="D9" s="249"/>
      <c r="E9" s="248"/>
      <c r="F9" s="250">
        <f>C9*E9</f>
        <v>0</v>
      </c>
      <c r="G9" s="251">
        <v>0</v>
      </c>
      <c r="H9" s="251">
        <v>0</v>
      </c>
      <c r="I9" s="251">
        <v>0</v>
      </c>
      <c r="J9" s="252">
        <f t="shared" si="3"/>
        <v>0</v>
      </c>
      <c r="K9" s="252">
        <f t="shared" si="4"/>
        <v>0</v>
      </c>
    </row>
    <row r="10" spans="1:13" s="19" customFormat="1" x14ac:dyDescent="0.25">
      <c r="A10" s="253">
        <v>212</v>
      </c>
      <c r="B10" s="254" t="s">
        <v>224</v>
      </c>
      <c r="C10" s="255"/>
      <c r="D10" s="256"/>
      <c r="E10" s="255"/>
      <c r="F10" s="255">
        <f t="shared" ref="F10:K10" si="5">SUM(F11:F12)</f>
        <v>0</v>
      </c>
      <c r="G10" s="257">
        <f t="shared" si="5"/>
        <v>0</v>
      </c>
      <c r="H10" s="257">
        <f t="shared" si="5"/>
        <v>0</v>
      </c>
      <c r="I10" s="257">
        <f t="shared" si="5"/>
        <v>0</v>
      </c>
      <c r="J10" s="258">
        <f t="shared" si="5"/>
        <v>0</v>
      </c>
      <c r="K10" s="258">
        <f t="shared" si="5"/>
        <v>0</v>
      </c>
      <c r="L10" s="38"/>
    </row>
    <row r="11" spans="1:13" s="19" customFormat="1" x14ac:dyDescent="0.25">
      <c r="A11" s="259" t="s">
        <v>225</v>
      </c>
      <c r="B11" s="260"/>
      <c r="C11" s="248"/>
      <c r="D11" s="249"/>
      <c r="E11" s="248"/>
      <c r="F11" s="261">
        <f t="shared" ref="F11:F12" si="6">C11*E11</f>
        <v>0</v>
      </c>
      <c r="G11" s="262">
        <v>0</v>
      </c>
      <c r="H11" s="262">
        <v>0</v>
      </c>
      <c r="I11" s="262">
        <v>0</v>
      </c>
      <c r="J11" s="263">
        <f t="shared" ref="J11:J12" si="7">F11-G11-H11-I11</f>
        <v>0</v>
      </c>
      <c r="K11" s="263">
        <f t="shared" ref="K11:K12" si="8">J11-F11</f>
        <v>0</v>
      </c>
    </row>
    <row r="12" spans="1:13" s="19" customFormat="1" x14ac:dyDescent="0.25">
      <c r="A12" s="259" t="s">
        <v>225</v>
      </c>
      <c r="B12" s="260"/>
      <c r="C12" s="248"/>
      <c r="D12" s="249"/>
      <c r="E12" s="248"/>
      <c r="F12" s="261">
        <f t="shared" si="6"/>
        <v>0</v>
      </c>
      <c r="G12" s="262">
        <v>0</v>
      </c>
      <c r="H12" s="262">
        <v>0</v>
      </c>
      <c r="I12" s="262">
        <v>0</v>
      </c>
      <c r="J12" s="263">
        <f t="shared" si="7"/>
        <v>0</v>
      </c>
      <c r="K12" s="263">
        <f t="shared" si="8"/>
        <v>0</v>
      </c>
    </row>
    <row r="13" spans="1:13" s="19" customFormat="1" x14ac:dyDescent="0.25">
      <c r="A13" s="253">
        <v>213</v>
      </c>
      <c r="B13" s="254" t="s">
        <v>226</v>
      </c>
      <c r="C13" s="255"/>
      <c r="D13" s="256"/>
      <c r="E13" s="255"/>
      <c r="F13" s="264">
        <f t="shared" ref="F13:K13" si="9">SUM(F14:F15)</f>
        <v>0</v>
      </c>
      <c r="G13" s="257">
        <f t="shared" si="9"/>
        <v>0</v>
      </c>
      <c r="H13" s="257">
        <f t="shared" si="9"/>
        <v>0</v>
      </c>
      <c r="I13" s="257">
        <f t="shared" si="9"/>
        <v>0</v>
      </c>
      <c r="J13" s="258">
        <f t="shared" si="9"/>
        <v>0</v>
      </c>
      <c r="K13" s="258">
        <f t="shared" si="9"/>
        <v>0</v>
      </c>
    </row>
    <row r="14" spans="1:13" s="19" customFormat="1" x14ac:dyDescent="0.25">
      <c r="A14" s="259" t="s">
        <v>227</v>
      </c>
      <c r="B14" s="260"/>
      <c r="C14" s="248"/>
      <c r="D14" s="249"/>
      <c r="E14" s="248"/>
      <c r="F14" s="261">
        <f t="shared" ref="F14:F15" si="10">C14*E14</f>
        <v>0</v>
      </c>
      <c r="G14" s="262">
        <v>0</v>
      </c>
      <c r="H14" s="262">
        <v>0</v>
      </c>
      <c r="I14" s="262">
        <v>0</v>
      </c>
      <c r="J14" s="263">
        <f t="shared" ref="J14:J15" si="11">F14-G14-H14-I14</f>
        <v>0</v>
      </c>
      <c r="K14" s="263">
        <f t="shared" ref="K14:K15" si="12">J14-F14</f>
        <v>0</v>
      </c>
    </row>
    <row r="15" spans="1:13" s="19" customFormat="1" x14ac:dyDescent="0.25">
      <c r="A15" s="259" t="s">
        <v>227</v>
      </c>
      <c r="B15" s="260"/>
      <c r="C15" s="248"/>
      <c r="D15" s="249"/>
      <c r="E15" s="248"/>
      <c r="F15" s="261">
        <f t="shared" si="10"/>
        <v>0</v>
      </c>
      <c r="G15" s="262">
        <v>0</v>
      </c>
      <c r="H15" s="262">
        <v>0</v>
      </c>
      <c r="I15" s="262">
        <v>0</v>
      </c>
      <c r="J15" s="263">
        <f t="shared" si="11"/>
        <v>0</v>
      </c>
      <c r="K15" s="263">
        <f t="shared" si="12"/>
        <v>0</v>
      </c>
    </row>
    <row r="16" spans="1:13" s="19" customFormat="1" x14ac:dyDescent="0.25">
      <c r="A16" s="253">
        <v>214</v>
      </c>
      <c r="B16" s="254" t="s">
        <v>228</v>
      </c>
      <c r="C16" s="255"/>
      <c r="D16" s="256"/>
      <c r="E16" s="255"/>
      <c r="F16" s="264">
        <f t="shared" ref="F16:K16" si="13">SUM(F17:F18)</f>
        <v>0</v>
      </c>
      <c r="G16" s="257">
        <f t="shared" si="13"/>
        <v>0</v>
      </c>
      <c r="H16" s="257">
        <f t="shared" si="13"/>
        <v>0</v>
      </c>
      <c r="I16" s="257">
        <f t="shared" si="13"/>
        <v>0</v>
      </c>
      <c r="J16" s="258">
        <f t="shared" si="13"/>
        <v>0</v>
      </c>
      <c r="K16" s="258">
        <f t="shared" si="13"/>
        <v>0</v>
      </c>
    </row>
    <row r="17" spans="1:11" s="19" customFormat="1" x14ac:dyDescent="0.25">
      <c r="A17" s="259" t="s">
        <v>229</v>
      </c>
      <c r="B17" s="260"/>
      <c r="C17" s="248"/>
      <c r="D17" s="249"/>
      <c r="E17" s="248"/>
      <c r="F17" s="261">
        <f t="shared" ref="F17:F21" si="14">C17*E17</f>
        <v>0</v>
      </c>
      <c r="G17" s="262">
        <v>0</v>
      </c>
      <c r="H17" s="262">
        <v>0</v>
      </c>
      <c r="I17" s="262">
        <v>0</v>
      </c>
      <c r="J17" s="263">
        <f t="shared" ref="J17:J18" si="15">F17-G17-H17-I17</f>
        <v>0</v>
      </c>
      <c r="K17" s="263">
        <f t="shared" ref="K17:K18" si="16">J17-F17</f>
        <v>0</v>
      </c>
    </row>
    <row r="18" spans="1:11" s="19" customFormat="1" x14ac:dyDescent="0.25">
      <c r="A18" s="259" t="s">
        <v>229</v>
      </c>
      <c r="B18" s="260"/>
      <c r="C18" s="248"/>
      <c r="D18" s="249"/>
      <c r="E18" s="248"/>
      <c r="F18" s="261">
        <f t="shared" si="14"/>
        <v>0</v>
      </c>
      <c r="G18" s="262">
        <v>0</v>
      </c>
      <c r="H18" s="262">
        <v>0</v>
      </c>
      <c r="I18" s="262">
        <v>0</v>
      </c>
      <c r="J18" s="263">
        <f t="shared" si="15"/>
        <v>0</v>
      </c>
      <c r="K18" s="263">
        <f t="shared" si="16"/>
        <v>0</v>
      </c>
    </row>
    <row r="19" spans="1:11" s="39" customFormat="1" x14ac:dyDescent="0.25">
      <c r="A19" s="259">
        <v>215</v>
      </c>
      <c r="B19" s="254" t="s">
        <v>602</v>
      </c>
      <c r="C19" s="248"/>
      <c r="D19" s="249"/>
      <c r="E19" s="248"/>
      <c r="F19" s="264">
        <f>SUM(F20:F21)</f>
        <v>0</v>
      </c>
      <c r="G19" s="265">
        <f t="shared" ref="G19:J19" si="17">SUM(G20:G21)</f>
        <v>0</v>
      </c>
      <c r="H19" s="265">
        <f t="shared" si="17"/>
        <v>0</v>
      </c>
      <c r="I19" s="265">
        <f t="shared" si="17"/>
        <v>0</v>
      </c>
      <c r="J19" s="264">
        <f t="shared" si="17"/>
        <v>0</v>
      </c>
      <c r="K19" s="264">
        <f>SUM(K20:K21)</f>
        <v>0</v>
      </c>
    </row>
    <row r="20" spans="1:11" s="19" customFormat="1" x14ac:dyDescent="0.25">
      <c r="A20" s="259" t="s">
        <v>603</v>
      </c>
      <c r="B20" s="260"/>
      <c r="C20" s="248"/>
      <c r="D20" s="249"/>
      <c r="E20" s="248"/>
      <c r="F20" s="261">
        <f t="shared" si="14"/>
        <v>0</v>
      </c>
      <c r="G20" s="262">
        <v>0</v>
      </c>
      <c r="H20" s="262">
        <v>0</v>
      </c>
      <c r="I20" s="262">
        <v>0</v>
      </c>
      <c r="J20" s="263">
        <f>F20-G20-H20-I20</f>
        <v>0</v>
      </c>
      <c r="K20" s="261">
        <f t="shared" ref="K20:K21" si="18">G20-I20</f>
        <v>0</v>
      </c>
    </row>
    <row r="21" spans="1:11" s="19" customFormat="1" x14ac:dyDescent="0.25">
      <c r="A21" s="259" t="s">
        <v>603</v>
      </c>
      <c r="B21" s="260"/>
      <c r="C21" s="248"/>
      <c r="D21" s="249"/>
      <c r="E21" s="248"/>
      <c r="F21" s="261">
        <f t="shared" si="14"/>
        <v>0</v>
      </c>
      <c r="G21" s="262">
        <v>0</v>
      </c>
      <c r="H21" s="262">
        <v>0</v>
      </c>
      <c r="I21" s="262">
        <v>0</v>
      </c>
      <c r="J21" s="263">
        <f>F21-G21-H21-I21</f>
        <v>0</v>
      </c>
      <c r="K21" s="261">
        <f t="shared" si="18"/>
        <v>0</v>
      </c>
    </row>
    <row r="22" spans="1:11" s="68" customFormat="1" x14ac:dyDescent="0.25">
      <c r="A22" s="253">
        <v>216</v>
      </c>
      <c r="B22" s="254" t="s">
        <v>604</v>
      </c>
      <c r="C22" s="266"/>
      <c r="D22" s="267"/>
      <c r="E22" s="266"/>
      <c r="F22" s="264">
        <f>SUM(F23:F24)</f>
        <v>0</v>
      </c>
      <c r="G22" s="265">
        <f t="shared" ref="G22:J22" si="19">SUM(G23:G24)</f>
        <v>0</v>
      </c>
      <c r="H22" s="265">
        <f t="shared" si="19"/>
        <v>0</v>
      </c>
      <c r="I22" s="265">
        <f t="shared" si="19"/>
        <v>0</v>
      </c>
      <c r="J22" s="264">
        <f t="shared" si="19"/>
        <v>0</v>
      </c>
      <c r="K22" s="264">
        <f>SUM(K23:K24)</f>
        <v>0</v>
      </c>
    </row>
    <row r="23" spans="1:11" s="19" customFormat="1" x14ac:dyDescent="0.25">
      <c r="A23" s="259" t="s">
        <v>605</v>
      </c>
      <c r="B23" s="260"/>
      <c r="C23" s="248"/>
      <c r="D23" s="249"/>
      <c r="E23" s="248"/>
      <c r="F23" s="261">
        <f t="shared" ref="F23:F24" si="20">C23*E23</f>
        <v>0</v>
      </c>
      <c r="G23" s="262">
        <v>0</v>
      </c>
      <c r="H23" s="262">
        <v>0</v>
      </c>
      <c r="I23" s="262">
        <v>0</v>
      </c>
      <c r="J23" s="263">
        <f>F23-G23-H23-I23</f>
        <v>0</v>
      </c>
      <c r="K23" s="261">
        <f t="shared" ref="K23:K24" si="21">G23-I23</f>
        <v>0</v>
      </c>
    </row>
    <row r="24" spans="1:11" s="19" customFormat="1" x14ac:dyDescent="0.25">
      <c r="A24" s="259" t="s">
        <v>605</v>
      </c>
      <c r="B24" s="260"/>
      <c r="C24" s="248"/>
      <c r="D24" s="249"/>
      <c r="E24" s="248"/>
      <c r="F24" s="261">
        <f t="shared" si="20"/>
        <v>0</v>
      </c>
      <c r="G24" s="262">
        <v>0</v>
      </c>
      <c r="H24" s="262">
        <v>0</v>
      </c>
      <c r="I24" s="262">
        <v>0</v>
      </c>
      <c r="J24" s="263">
        <f>F24-G24-H24-I24</f>
        <v>0</v>
      </c>
      <c r="K24" s="261">
        <f t="shared" si="21"/>
        <v>0</v>
      </c>
    </row>
    <row r="25" spans="1:11" s="19" customFormat="1" x14ac:dyDescent="0.25">
      <c r="A25" s="253">
        <v>219</v>
      </c>
      <c r="B25" s="254" t="s">
        <v>230</v>
      </c>
      <c r="C25" s="255"/>
      <c r="D25" s="256"/>
      <c r="E25" s="255"/>
      <c r="F25" s="264">
        <f t="shared" ref="F25:K25" si="22">SUM(F26:F27)</f>
        <v>0</v>
      </c>
      <c r="G25" s="257">
        <f t="shared" si="22"/>
        <v>0</v>
      </c>
      <c r="H25" s="257">
        <f t="shared" si="22"/>
        <v>0</v>
      </c>
      <c r="I25" s="257">
        <f t="shared" si="22"/>
        <v>0</v>
      </c>
      <c r="J25" s="258">
        <f t="shared" si="22"/>
        <v>0</v>
      </c>
      <c r="K25" s="258">
        <f t="shared" si="22"/>
        <v>0</v>
      </c>
    </row>
    <row r="26" spans="1:11" s="19" customFormat="1" x14ac:dyDescent="0.25">
      <c r="A26" s="259" t="s">
        <v>231</v>
      </c>
      <c r="B26" s="260"/>
      <c r="C26" s="248"/>
      <c r="D26" s="249"/>
      <c r="E26" s="248"/>
      <c r="F26" s="261">
        <f t="shared" ref="F26:F27" si="23">C26*E26</f>
        <v>0</v>
      </c>
      <c r="G26" s="262">
        <v>0</v>
      </c>
      <c r="H26" s="262">
        <v>0</v>
      </c>
      <c r="I26" s="262">
        <v>0</v>
      </c>
      <c r="J26" s="263">
        <f t="shared" ref="J26:J27" si="24">F26-G26-H26-I26</f>
        <v>0</v>
      </c>
      <c r="K26" s="263">
        <f t="shared" ref="K26:K27" si="25">J26-F26</f>
        <v>0</v>
      </c>
    </row>
    <row r="27" spans="1:11" s="19" customFormat="1" x14ac:dyDescent="0.25">
      <c r="A27" s="259" t="s">
        <v>231</v>
      </c>
      <c r="B27" s="260"/>
      <c r="C27" s="248"/>
      <c r="D27" s="249"/>
      <c r="E27" s="248"/>
      <c r="F27" s="261">
        <f t="shared" si="23"/>
        <v>0</v>
      </c>
      <c r="G27" s="262">
        <v>0</v>
      </c>
      <c r="H27" s="262">
        <v>0</v>
      </c>
      <c r="I27" s="262">
        <v>0</v>
      </c>
      <c r="J27" s="263">
        <f t="shared" si="24"/>
        <v>0</v>
      </c>
      <c r="K27" s="263">
        <f t="shared" si="25"/>
        <v>0</v>
      </c>
    </row>
    <row r="28" spans="1:11" s="19" customFormat="1" x14ac:dyDescent="0.25">
      <c r="A28" s="268">
        <v>220</v>
      </c>
      <c r="B28" s="269" t="s">
        <v>232</v>
      </c>
      <c r="C28" s="270"/>
      <c r="D28" s="271"/>
      <c r="E28" s="270"/>
      <c r="F28" s="272">
        <f t="shared" ref="F28:K28" si="26">F29+F32+F35+F38+F41+F44+F47+F50+F53</f>
        <v>0</v>
      </c>
      <c r="G28" s="273">
        <f t="shared" si="26"/>
        <v>0</v>
      </c>
      <c r="H28" s="273">
        <f t="shared" si="26"/>
        <v>0</v>
      </c>
      <c r="I28" s="273">
        <f t="shared" si="26"/>
        <v>0</v>
      </c>
      <c r="J28" s="274">
        <f t="shared" si="26"/>
        <v>0</v>
      </c>
      <c r="K28" s="274">
        <f t="shared" si="26"/>
        <v>0</v>
      </c>
    </row>
    <row r="29" spans="1:11" s="19" customFormat="1" x14ac:dyDescent="0.25">
      <c r="A29" s="275">
        <v>221</v>
      </c>
      <c r="B29" s="276" t="s">
        <v>233</v>
      </c>
      <c r="C29" s="277"/>
      <c r="D29" s="278"/>
      <c r="E29" s="277"/>
      <c r="F29" s="279">
        <f t="shared" ref="F29:K29" si="27">SUM(F30:F31)</f>
        <v>0</v>
      </c>
      <c r="G29" s="280">
        <f t="shared" si="27"/>
        <v>0</v>
      </c>
      <c r="H29" s="280">
        <f t="shared" si="27"/>
        <v>0</v>
      </c>
      <c r="I29" s="280">
        <f t="shared" si="27"/>
        <v>0</v>
      </c>
      <c r="J29" s="281">
        <f t="shared" si="27"/>
        <v>0</v>
      </c>
      <c r="K29" s="281">
        <f t="shared" si="27"/>
        <v>0</v>
      </c>
    </row>
    <row r="30" spans="1:11" s="39" customFormat="1" x14ac:dyDescent="0.25">
      <c r="A30" s="282" t="s">
        <v>234</v>
      </c>
      <c r="B30" s="283"/>
      <c r="C30" s="284"/>
      <c r="D30" s="285"/>
      <c r="E30" s="284"/>
      <c r="F30" s="286">
        <f t="shared" ref="F30:F31" si="28">C30*E30</f>
        <v>0</v>
      </c>
      <c r="G30" s="287">
        <v>0</v>
      </c>
      <c r="H30" s="287">
        <v>0</v>
      </c>
      <c r="I30" s="287">
        <v>0</v>
      </c>
      <c r="J30" s="288">
        <f t="shared" ref="J30:J31" si="29">F30-G30-H30-I30</f>
        <v>0</v>
      </c>
      <c r="K30" s="288">
        <f t="shared" ref="K30:K31" si="30">J30-F30</f>
        <v>0</v>
      </c>
    </row>
    <row r="31" spans="1:11" s="39" customFormat="1" x14ac:dyDescent="0.25">
      <c r="A31" s="282" t="s">
        <v>234</v>
      </c>
      <c r="B31" s="283"/>
      <c r="C31" s="284"/>
      <c r="D31" s="285"/>
      <c r="E31" s="284"/>
      <c r="F31" s="286">
        <f t="shared" si="28"/>
        <v>0</v>
      </c>
      <c r="G31" s="287">
        <v>0</v>
      </c>
      <c r="H31" s="287">
        <v>0</v>
      </c>
      <c r="I31" s="287">
        <v>0</v>
      </c>
      <c r="J31" s="288">
        <f t="shared" si="29"/>
        <v>0</v>
      </c>
      <c r="K31" s="288">
        <f t="shared" si="30"/>
        <v>0</v>
      </c>
    </row>
    <row r="32" spans="1:11" s="19" customFormat="1" x14ac:dyDescent="0.25">
      <c r="A32" s="289">
        <v>222</v>
      </c>
      <c r="B32" s="290" t="s">
        <v>235</v>
      </c>
      <c r="C32" s="291"/>
      <c r="D32" s="292"/>
      <c r="E32" s="291"/>
      <c r="F32" s="279">
        <f t="shared" ref="F32:K32" si="31">SUM(F33:F34)</f>
        <v>0</v>
      </c>
      <c r="G32" s="280">
        <f t="shared" si="31"/>
        <v>0</v>
      </c>
      <c r="H32" s="280">
        <f t="shared" si="31"/>
        <v>0</v>
      </c>
      <c r="I32" s="280">
        <f t="shared" si="31"/>
        <v>0</v>
      </c>
      <c r="J32" s="281">
        <f t="shared" si="31"/>
        <v>0</v>
      </c>
      <c r="K32" s="281">
        <f t="shared" si="31"/>
        <v>0</v>
      </c>
    </row>
    <row r="33" spans="1:11" s="39" customFormat="1" x14ac:dyDescent="0.25">
      <c r="A33" s="293" t="s">
        <v>236</v>
      </c>
      <c r="B33" s="294"/>
      <c r="C33" s="284"/>
      <c r="D33" s="285"/>
      <c r="E33" s="284"/>
      <c r="F33" s="295">
        <f t="shared" ref="F33:F34" si="32">C33*E33</f>
        <v>0</v>
      </c>
      <c r="G33" s="296">
        <v>0</v>
      </c>
      <c r="H33" s="296">
        <v>0</v>
      </c>
      <c r="I33" s="296">
        <v>0</v>
      </c>
      <c r="J33" s="297">
        <f t="shared" ref="J33:J34" si="33">F33-G33-H33-I33</f>
        <v>0</v>
      </c>
      <c r="K33" s="297">
        <f t="shared" ref="K33:K34" si="34">J33-F33</f>
        <v>0</v>
      </c>
    </row>
    <row r="34" spans="1:11" s="39" customFormat="1" x14ac:dyDescent="0.25">
      <c r="A34" s="293" t="s">
        <v>236</v>
      </c>
      <c r="B34" s="294"/>
      <c r="C34" s="284"/>
      <c r="D34" s="285"/>
      <c r="E34" s="284"/>
      <c r="F34" s="295">
        <f t="shared" si="32"/>
        <v>0</v>
      </c>
      <c r="G34" s="296">
        <v>0</v>
      </c>
      <c r="H34" s="296">
        <v>0</v>
      </c>
      <c r="I34" s="296">
        <v>0</v>
      </c>
      <c r="J34" s="297">
        <f t="shared" si="33"/>
        <v>0</v>
      </c>
      <c r="K34" s="297">
        <f t="shared" si="34"/>
        <v>0</v>
      </c>
    </row>
    <row r="35" spans="1:11" s="19" customFormat="1" x14ac:dyDescent="0.25">
      <c r="A35" s="289">
        <v>223</v>
      </c>
      <c r="B35" s="290" t="s">
        <v>237</v>
      </c>
      <c r="C35" s="291"/>
      <c r="D35" s="292"/>
      <c r="E35" s="291"/>
      <c r="F35" s="279">
        <f t="shared" ref="F35:K35" si="35">SUM(F36:F37)</f>
        <v>0</v>
      </c>
      <c r="G35" s="280">
        <f t="shared" si="35"/>
        <v>0</v>
      </c>
      <c r="H35" s="280">
        <f t="shared" si="35"/>
        <v>0</v>
      </c>
      <c r="I35" s="280">
        <f t="shared" si="35"/>
        <v>0</v>
      </c>
      <c r="J35" s="281">
        <f t="shared" si="35"/>
        <v>0</v>
      </c>
      <c r="K35" s="281">
        <f t="shared" si="35"/>
        <v>0</v>
      </c>
    </row>
    <row r="36" spans="1:11" s="39" customFormat="1" x14ac:dyDescent="0.25">
      <c r="A36" s="293" t="s">
        <v>238</v>
      </c>
      <c r="B36" s="294"/>
      <c r="C36" s="284"/>
      <c r="D36" s="285"/>
      <c r="E36" s="284"/>
      <c r="F36" s="295">
        <f t="shared" ref="F36:F37" si="36">C36*E36</f>
        <v>0</v>
      </c>
      <c r="G36" s="296">
        <v>0</v>
      </c>
      <c r="H36" s="296">
        <v>0</v>
      </c>
      <c r="I36" s="296">
        <v>0</v>
      </c>
      <c r="J36" s="297">
        <f t="shared" ref="J36:J37" si="37">F36-G36-H36-I36</f>
        <v>0</v>
      </c>
      <c r="K36" s="297">
        <f t="shared" ref="K36:K37" si="38">J36-F36</f>
        <v>0</v>
      </c>
    </row>
    <row r="37" spans="1:11" s="39" customFormat="1" x14ac:dyDescent="0.25">
      <c r="A37" s="293" t="s">
        <v>238</v>
      </c>
      <c r="B37" s="294"/>
      <c r="C37" s="284"/>
      <c r="D37" s="285"/>
      <c r="E37" s="284"/>
      <c r="F37" s="295">
        <f t="shared" si="36"/>
        <v>0</v>
      </c>
      <c r="G37" s="296">
        <v>0</v>
      </c>
      <c r="H37" s="296">
        <v>0</v>
      </c>
      <c r="I37" s="296">
        <v>0</v>
      </c>
      <c r="J37" s="297">
        <f t="shared" si="37"/>
        <v>0</v>
      </c>
      <c r="K37" s="297">
        <f t="shared" si="38"/>
        <v>0</v>
      </c>
    </row>
    <row r="38" spans="1:11" s="19" customFormat="1" x14ac:dyDescent="0.25">
      <c r="A38" s="289">
        <v>224</v>
      </c>
      <c r="B38" s="290" t="s">
        <v>239</v>
      </c>
      <c r="C38" s="291"/>
      <c r="D38" s="292"/>
      <c r="E38" s="291"/>
      <c r="F38" s="279">
        <f t="shared" ref="F38:K38" si="39">SUM(F39:F40)</f>
        <v>0</v>
      </c>
      <c r="G38" s="280">
        <f t="shared" si="39"/>
        <v>0</v>
      </c>
      <c r="H38" s="280">
        <f t="shared" si="39"/>
        <v>0</v>
      </c>
      <c r="I38" s="280">
        <f t="shared" si="39"/>
        <v>0</v>
      </c>
      <c r="J38" s="281">
        <f t="shared" si="39"/>
        <v>0</v>
      </c>
      <c r="K38" s="281">
        <f t="shared" si="39"/>
        <v>0</v>
      </c>
    </row>
    <row r="39" spans="1:11" s="39" customFormat="1" x14ac:dyDescent="0.25">
      <c r="A39" s="293" t="s">
        <v>240</v>
      </c>
      <c r="B39" s="294"/>
      <c r="C39" s="284"/>
      <c r="D39" s="285"/>
      <c r="E39" s="284"/>
      <c r="F39" s="295">
        <f t="shared" ref="F39:F40" si="40">C39*E39</f>
        <v>0</v>
      </c>
      <c r="G39" s="296">
        <v>0</v>
      </c>
      <c r="H39" s="296">
        <v>0</v>
      </c>
      <c r="I39" s="296">
        <v>0</v>
      </c>
      <c r="J39" s="297">
        <f t="shared" ref="J39:J40" si="41">F39-G39-H39-I39</f>
        <v>0</v>
      </c>
      <c r="K39" s="297">
        <f t="shared" ref="K39:K40" si="42">J39-F39</f>
        <v>0</v>
      </c>
    </row>
    <row r="40" spans="1:11" s="39" customFormat="1" x14ac:dyDescent="0.25">
      <c r="A40" s="293" t="s">
        <v>240</v>
      </c>
      <c r="B40" s="294"/>
      <c r="C40" s="284"/>
      <c r="D40" s="285"/>
      <c r="E40" s="284"/>
      <c r="F40" s="295">
        <f t="shared" si="40"/>
        <v>0</v>
      </c>
      <c r="G40" s="296">
        <v>0</v>
      </c>
      <c r="H40" s="296">
        <v>0</v>
      </c>
      <c r="I40" s="296">
        <v>0</v>
      </c>
      <c r="J40" s="297">
        <f t="shared" si="41"/>
        <v>0</v>
      </c>
      <c r="K40" s="297">
        <f t="shared" si="42"/>
        <v>0</v>
      </c>
    </row>
    <row r="41" spans="1:11" s="19" customFormat="1" x14ac:dyDescent="0.25">
      <c r="A41" s="289">
        <v>225</v>
      </c>
      <c r="B41" s="290" t="s">
        <v>241</v>
      </c>
      <c r="C41" s="291"/>
      <c r="D41" s="292"/>
      <c r="E41" s="291"/>
      <c r="F41" s="279">
        <f t="shared" ref="F41:K41" si="43">SUM(F42:F43)</f>
        <v>0</v>
      </c>
      <c r="G41" s="280">
        <f t="shared" si="43"/>
        <v>0</v>
      </c>
      <c r="H41" s="280">
        <f t="shared" si="43"/>
        <v>0</v>
      </c>
      <c r="I41" s="280">
        <f t="shared" si="43"/>
        <v>0</v>
      </c>
      <c r="J41" s="281">
        <f t="shared" si="43"/>
        <v>0</v>
      </c>
      <c r="K41" s="281">
        <f t="shared" si="43"/>
        <v>0</v>
      </c>
    </row>
    <row r="42" spans="1:11" s="39" customFormat="1" x14ac:dyDescent="0.25">
      <c r="A42" s="293" t="s">
        <v>242</v>
      </c>
      <c r="B42" s="298"/>
      <c r="C42" s="284"/>
      <c r="D42" s="285"/>
      <c r="E42" s="284"/>
      <c r="F42" s="295">
        <f t="shared" ref="F42:F43" si="44">C42*E42</f>
        <v>0</v>
      </c>
      <c r="G42" s="296">
        <v>0</v>
      </c>
      <c r="H42" s="296">
        <v>0</v>
      </c>
      <c r="I42" s="296">
        <v>0</v>
      </c>
      <c r="J42" s="297">
        <f t="shared" ref="J42:J43" si="45">F42-G42-H42-I42</f>
        <v>0</v>
      </c>
      <c r="K42" s="297">
        <f t="shared" ref="K42:K43" si="46">J42-F42</f>
        <v>0</v>
      </c>
    </row>
    <row r="43" spans="1:11" s="39" customFormat="1" x14ac:dyDescent="0.25">
      <c r="A43" s="293" t="s">
        <v>242</v>
      </c>
      <c r="B43" s="298"/>
      <c r="C43" s="284"/>
      <c r="D43" s="285"/>
      <c r="E43" s="284"/>
      <c r="F43" s="295">
        <f t="shared" si="44"/>
        <v>0</v>
      </c>
      <c r="G43" s="296">
        <v>0</v>
      </c>
      <c r="H43" s="296">
        <v>0</v>
      </c>
      <c r="I43" s="296">
        <v>0</v>
      </c>
      <c r="J43" s="297">
        <f t="shared" si="45"/>
        <v>0</v>
      </c>
      <c r="K43" s="297">
        <f t="shared" si="46"/>
        <v>0</v>
      </c>
    </row>
    <row r="44" spans="1:11" s="19" customFormat="1" x14ac:dyDescent="0.25">
      <c r="A44" s="289">
        <v>226</v>
      </c>
      <c r="B44" s="290" t="s">
        <v>243</v>
      </c>
      <c r="C44" s="291"/>
      <c r="D44" s="292"/>
      <c r="E44" s="291"/>
      <c r="F44" s="279">
        <f t="shared" ref="F44:K44" si="47">SUM(F45:F46)</f>
        <v>0</v>
      </c>
      <c r="G44" s="280">
        <f t="shared" si="47"/>
        <v>0</v>
      </c>
      <c r="H44" s="280">
        <f t="shared" si="47"/>
        <v>0</v>
      </c>
      <c r="I44" s="280">
        <f t="shared" si="47"/>
        <v>0</v>
      </c>
      <c r="J44" s="281">
        <f t="shared" si="47"/>
        <v>0</v>
      </c>
      <c r="K44" s="281">
        <f t="shared" si="47"/>
        <v>0</v>
      </c>
    </row>
    <row r="45" spans="1:11" s="19" customFormat="1" x14ac:dyDescent="0.25">
      <c r="A45" s="293" t="s">
        <v>244</v>
      </c>
      <c r="B45" s="294"/>
      <c r="C45" s="284"/>
      <c r="D45" s="285"/>
      <c r="E45" s="284"/>
      <c r="F45" s="295">
        <f t="shared" ref="F45:F46" si="48">C45*E45</f>
        <v>0</v>
      </c>
      <c r="G45" s="296">
        <v>0</v>
      </c>
      <c r="H45" s="296">
        <v>0</v>
      </c>
      <c r="I45" s="296">
        <v>0</v>
      </c>
      <c r="J45" s="297">
        <f t="shared" ref="J45:J46" si="49">F45-G45-H45-I45</f>
        <v>0</v>
      </c>
      <c r="K45" s="297">
        <f t="shared" ref="K45:K46" si="50">J45-F45</f>
        <v>0</v>
      </c>
    </row>
    <row r="46" spans="1:11" s="19" customFormat="1" x14ac:dyDescent="0.25">
      <c r="A46" s="293" t="s">
        <v>244</v>
      </c>
      <c r="B46" s="294"/>
      <c r="C46" s="284"/>
      <c r="D46" s="285"/>
      <c r="E46" s="284"/>
      <c r="F46" s="295">
        <f t="shared" si="48"/>
        <v>0</v>
      </c>
      <c r="G46" s="296">
        <v>0</v>
      </c>
      <c r="H46" s="296">
        <v>0</v>
      </c>
      <c r="I46" s="296">
        <v>0</v>
      </c>
      <c r="J46" s="297">
        <f t="shared" si="49"/>
        <v>0</v>
      </c>
      <c r="K46" s="297">
        <f t="shared" si="50"/>
        <v>0</v>
      </c>
    </row>
    <row r="47" spans="1:11" s="19" customFormat="1" x14ac:dyDescent="0.25">
      <c r="A47" s="289">
        <v>227</v>
      </c>
      <c r="B47" s="290" t="s">
        <v>245</v>
      </c>
      <c r="C47" s="291"/>
      <c r="D47" s="292"/>
      <c r="E47" s="291"/>
      <c r="F47" s="279">
        <f t="shared" ref="F47:K47" si="51">SUM(F48:F49)</f>
        <v>0</v>
      </c>
      <c r="G47" s="280">
        <f t="shared" si="51"/>
        <v>0</v>
      </c>
      <c r="H47" s="280">
        <f t="shared" si="51"/>
        <v>0</v>
      </c>
      <c r="I47" s="280">
        <f t="shared" si="51"/>
        <v>0</v>
      </c>
      <c r="J47" s="281">
        <f t="shared" si="51"/>
        <v>0</v>
      </c>
      <c r="K47" s="281">
        <f t="shared" si="51"/>
        <v>0</v>
      </c>
    </row>
    <row r="48" spans="1:11" s="19" customFormat="1" x14ac:dyDescent="0.25">
      <c r="A48" s="293" t="s">
        <v>246</v>
      </c>
      <c r="B48" s="294"/>
      <c r="C48" s="284"/>
      <c r="D48" s="285"/>
      <c r="E48" s="284"/>
      <c r="F48" s="295">
        <f t="shared" ref="F48:F49" si="52">C48*E48</f>
        <v>0</v>
      </c>
      <c r="G48" s="296">
        <v>0</v>
      </c>
      <c r="H48" s="296">
        <v>0</v>
      </c>
      <c r="I48" s="296">
        <v>0</v>
      </c>
      <c r="J48" s="297">
        <f t="shared" ref="J48:J49" si="53">F48-G48-H48-I48</f>
        <v>0</v>
      </c>
      <c r="K48" s="297">
        <f t="shared" ref="K48:K49" si="54">J48-F48</f>
        <v>0</v>
      </c>
    </row>
    <row r="49" spans="1:12" s="19" customFormat="1" x14ac:dyDescent="0.25">
      <c r="A49" s="293" t="s">
        <v>246</v>
      </c>
      <c r="B49" s="294"/>
      <c r="C49" s="284"/>
      <c r="D49" s="285"/>
      <c r="E49" s="284"/>
      <c r="F49" s="295">
        <f t="shared" si="52"/>
        <v>0</v>
      </c>
      <c r="G49" s="296">
        <v>0</v>
      </c>
      <c r="H49" s="296">
        <v>0</v>
      </c>
      <c r="I49" s="296">
        <v>0</v>
      </c>
      <c r="J49" s="297">
        <f t="shared" si="53"/>
        <v>0</v>
      </c>
      <c r="K49" s="297">
        <f t="shared" si="54"/>
        <v>0</v>
      </c>
    </row>
    <row r="50" spans="1:12" s="19" customFormat="1" x14ac:dyDescent="0.25">
      <c r="A50" s="289">
        <v>228</v>
      </c>
      <c r="B50" s="290" t="s">
        <v>247</v>
      </c>
      <c r="C50" s="291"/>
      <c r="D50" s="292"/>
      <c r="E50" s="291"/>
      <c r="F50" s="279">
        <f t="shared" ref="F50:K50" si="55">SUM(F51:F52)</f>
        <v>0</v>
      </c>
      <c r="G50" s="280">
        <f t="shared" si="55"/>
        <v>0</v>
      </c>
      <c r="H50" s="280">
        <f t="shared" si="55"/>
        <v>0</v>
      </c>
      <c r="I50" s="280">
        <f t="shared" si="55"/>
        <v>0</v>
      </c>
      <c r="J50" s="281">
        <f t="shared" si="55"/>
        <v>0</v>
      </c>
      <c r="K50" s="281">
        <f t="shared" si="55"/>
        <v>0</v>
      </c>
    </row>
    <row r="51" spans="1:12" s="19" customFormat="1" x14ac:dyDescent="0.25">
      <c r="A51" s="293" t="s">
        <v>248</v>
      </c>
      <c r="B51" s="294"/>
      <c r="C51" s="284"/>
      <c r="D51" s="285"/>
      <c r="E51" s="284"/>
      <c r="F51" s="295">
        <f t="shared" ref="F51:F52" si="56">C51*E51</f>
        <v>0</v>
      </c>
      <c r="G51" s="296">
        <v>0</v>
      </c>
      <c r="H51" s="296">
        <v>0</v>
      </c>
      <c r="I51" s="296">
        <v>0</v>
      </c>
      <c r="J51" s="297">
        <f t="shared" ref="J51:J52" si="57">F51-G51-H51-I51</f>
        <v>0</v>
      </c>
      <c r="K51" s="297">
        <f t="shared" ref="K51:K52" si="58">J51-F51</f>
        <v>0</v>
      </c>
    </row>
    <row r="52" spans="1:12" s="19" customFormat="1" x14ac:dyDescent="0.25">
      <c r="A52" s="293" t="s">
        <v>248</v>
      </c>
      <c r="B52" s="294"/>
      <c r="C52" s="284"/>
      <c r="D52" s="285"/>
      <c r="E52" s="284"/>
      <c r="F52" s="295">
        <f t="shared" si="56"/>
        <v>0</v>
      </c>
      <c r="G52" s="296">
        <v>0</v>
      </c>
      <c r="H52" s="296">
        <v>0</v>
      </c>
      <c r="I52" s="296">
        <v>0</v>
      </c>
      <c r="J52" s="297">
        <f t="shared" si="57"/>
        <v>0</v>
      </c>
      <c r="K52" s="297">
        <f t="shared" si="58"/>
        <v>0</v>
      </c>
    </row>
    <row r="53" spans="1:12" s="19" customFormat="1" x14ac:dyDescent="0.25">
      <c r="A53" s="289">
        <v>229</v>
      </c>
      <c r="B53" s="290" t="s">
        <v>249</v>
      </c>
      <c r="C53" s="291"/>
      <c r="D53" s="292"/>
      <c r="E53" s="291"/>
      <c r="F53" s="279">
        <f t="shared" ref="F53:K53" si="59">SUM(F54:F55)</f>
        <v>0</v>
      </c>
      <c r="G53" s="280">
        <f t="shared" si="59"/>
        <v>0</v>
      </c>
      <c r="H53" s="280">
        <f t="shared" si="59"/>
        <v>0</v>
      </c>
      <c r="I53" s="280">
        <f t="shared" si="59"/>
        <v>0</v>
      </c>
      <c r="J53" s="281">
        <f t="shared" si="59"/>
        <v>0</v>
      </c>
      <c r="K53" s="281">
        <f t="shared" si="59"/>
        <v>0</v>
      </c>
    </row>
    <row r="54" spans="1:12" s="19" customFormat="1" x14ac:dyDescent="0.25">
      <c r="A54" s="293" t="s">
        <v>250</v>
      </c>
      <c r="B54" s="294"/>
      <c r="C54" s="284"/>
      <c r="D54" s="285"/>
      <c r="E54" s="284"/>
      <c r="F54" s="295">
        <f t="shared" ref="F54:F55" si="60">C54*E54</f>
        <v>0</v>
      </c>
      <c r="G54" s="296">
        <v>0</v>
      </c>
      <c r="H54" s="296">
        <v>0</v>
      </c>
      <c r="I54" s="296">
        <v>0</v>
      </c>
      <c r="J54" s="297">
        <f t="shared" ref="J54:J55" si="61">F54-G54-H54-I54</f>
        <v>0</v>
      </c>
      <c r="K54" s="297">
        <f t="shared" ref="K54:K55" si="62">J54-F54</f>
        <v>0</v>
      </c>
    </row>
    <row r="55" spans="1:12" s="19" customFormat="1" x14ac:dyDescent="0.25">
      <c r="A55" s="293" t="s">
        <v>250</v>
      </c>
      <c r="B55" s="294"/>
      <c r="C55" s="284"/>
      <c r="D55" s="285"/>
      <c r="E55" s="284"/>
      <c r="F55" s="295">
        <f t="shared" si="60"/>
        <v>0</v>
      </c>
      <c r="G55" s="296">
        <v>0</v>
      </c>
      <c r="H55" s="296">
        <v>0</v>
      </c>
      <c r="I55" s="296">
        <v>0</v>
      </c>
      <c r="J55" s="297">
        <f t="shared" si="61"/>
        <v>0</v>
      </c>
      <c r="K55" s="297">
        <f t="shared" si="62"/>
        <v>0</v>
      </c>
    </row>
    <row r="56" spans="1:12" s="19" customFormat="1" x14ac:dyDescent="0.25">
      <c r="A56" s="268" t="s">
        <v>251</v>
      </c>
      <c r="B56" s="269" t="s">
        <v>252</v>
      </c>
      <c r="C56" s="270"/>
      <c r="D56" s="271"/>
      <c r="E56" s="270"/>
      <c r="F56" s="272">
        <f t="shared" ref="F56:K56" si="63">F57+F60</f>
        <v>0</v>
      </c>
      <c r="G56" s="273">
        <f t="shared" si="63"/>
        <v>0</v>
      </c>
      <c r="H56" s="273">
        <f t="shared" si="63"/>
        <v>0</v>
      </c>
      <c r="I56" s="273">
        <f t="shared" si="63"/>
        <v>0</v>
      </c>
      <c r="J56" s="274">
        <f t="shared" si="63"/>
        <v>0</v>
      </c>
      <c r="K56" s="274">
        <f t="shared" si="63"/>
        <v>0</v>
      </c>
    </row>
    <row r="57" spans="1:12" s="19" customFormat="1" x14ac:dyDescent="0.25">
      <c r="A57" s="275">
        <v>251</v>
      </c>
      <c r="B57" s="276" t="s">
        <v>253</v>
      </c>
      <c r="C57" s="277"/>
      <c r="D57" s="278"/>
      <c r="E57" s="277"/>
      <c r="F57" s="279">
        <f t="shared" ref="F57:K57" si="64">SUM(F58:F59)</f>
        <v>0</v>
      </c>
      <c r="G57" s="280">
        <f t="shared" si="64"/>
        <v>0</v>
      </c>
      <c r="H57" s="280">
        <f t="shared" si="64"/>
        <v>0</v>
      </c>
      <c r="I57" s="280">
        <f t="shared" si="64"/>
        <v>0</v>
      </c>
      <c r="J57" s="281">
        <f t="shared" si="64"/>
        <v>0</v>
      </c>
      <c r="K57" s="281">
        <f t="shared" si="64"/>
        <v>0</v>
      </c>
    </row>
    <row r="58" spans="1:12" s="19" customFormat="1" x14ac:dyDescent="0.25">
      <c r="A58" s="282" t="s">
        <v>254</v>
      </c>
      <c r="B58" s="283"/>
      <c r="C58" s="284"/>
      <c r="D58" s="285"/>
      <c r="E58" s="284"/>
      <c r="F58" s="286">
        <f t="shared" ref="F58:F59" si="65">C58*E58</f>
        <v>0</v>
      </c>
      <c r="G58" s="287">
        <v>0</v>
      </c>
      <c r="H58" s="287">
        <v>0</v>
      </c>
      <c r="I58" s="287">
        <v>0</v>
      </c>
      <c r="J58" s="288">
        <f t="shared" ref="J58:J59" si="66">F58-G58-H58-I58</f>
        <v>0</v>
      </c>
      <c r="K58" s="288">
        <f t="shared" ref="K58:K59" si="67">J58-F58</f>
        <v>0</v>
      </c>
    </row>
    <row r="59" spans="1:12" s="19" customFormat="1" x14ac:dyDescent="0.25">
      <c r="A59" s="282" t="s">
        <v>254</v>
      </c>
      <c r="B59" s="283"/>
      <c r="C59" s="284"/>
      <c r="D59" s="285"/>
      <c r="E59" s="284"/>
      <c r="F59" s="286">
        <f t="shared" si="65"/>
        <v>0</v>
      </c>
      <c r="G59" s="287">
        <v>0</v>
      </c>
      <c r="H59" s="287">
        <v>0</v>
      </c>
      <c r="I59" s="287">
        <v>0</v>
      </c>
      <c r="J59" s="288">
        <f t="shared" si="66"/>
        <v>0</v>
      </c>
      <c r="K59" s="288">
        <f t="shared" si="67"/>
        <v>0</v>
      </c>
    </row>
    <row r="60" spans="1:12" s="19" customFormat="1" x14ac:dyDescent="0.25">
      <c r="A60" s="289">
        <v>252</v>
      </c>
      <c r="B60" s="290" t="s">
        <v>255</v>
      </c>
      <c r="C60" s="291"/>
      <c r="D60" s="292"/>
      <c r="E60" s="291"/>
      <c r="F60" s="279">
        <f t="shared" ref="F60:K60" si="68">SUM(F61:F62)</f>
        <v>0</v>
      </c>
      <c r="G60" s="280">
        <f t="shared" si="68"/>
        <v>0</v>
      </c>
      <c r="H60" s="280">
        <f t="shared" si="68"/>
        <v>0</v>
      </c>
      <c r="I60" s="280">
        <f t="shared" si="68"/>
        <v>0</v>
      </c>
      <c r="J60" s="281">
        <f t="shared" si="68"/>
        <v>0</v>
      </c>
      <c r="K60" s="281">
        <f t="shared" si="68"/>
        <v>0</v>
      </c>
    </row>
    <row r="61" spans="1:12" s="19" customFormat="1" x14ac:dyDescent="0.25">
      <c r="A61" s="293" t="s">
        <v>256</v>
      </c>
      <c r="B61" s="294"/>
      <c r="C61" s="284"/>
      <c r="D61" s="285"/>
      <c r="E61" s="284"/>
      <c r="F61" s="295">
        <f t="shared" ref="F61:F62" si="69">C61*E61</f>
        <v>0</v>
      </c>
      <c r="G61" s="296">
        <v>0</v>
      </c>
      <c r="H61" s="296">
        <v>0</v>
      </c>
      <c r="I61" s="296">
        <v>0</v>
      </c>
      <c r="J61" s="297">
        <f t="shared" ref="J61:J62" si="70">F61-G61-H61-I61</f>
        <v>0</v>
      </c>
      <c r="K61" s="297">
        <f t="shared" ref="K61:K62" si="71">J61-F61</f>
        <v>0</v>
      </c>
    </row>
    <row r="62" spans="1:12" s="19" customFormat="1" x14ac:dyDescent="0.25">
      <c r="A62" s="293" t="s">
        <v>256</v>
      </c>
      <c r="B62" s="294"/>
      <c r="C62" s="284"/>
      <c r="D62" s="285"/>
      <c r="E62" s="284"/>
      <c r="F62" s="295">
        <f t="shared" si="69"/>
        <v>0</v>
      </c>
      <c r="G62" s="296">
        <v>0</v>
      </c>
      <c r="H62" s="296">
        <v>0</v>
      </c>
      <c r="I62" s="296">
        <v>0</v>
      </c>
      <c r="J62" s="297">
        <f t="shared" si="70"/>
        <v>0</v>
      </c>
      <c r="K62" s="297">
        <f t="shared" si="71"/>
        <v>0</v>
      </c>
    </row>
    <row r="63" spans="1:12" s="19" customFormat="1" x14ac:dyDescent="0.25">
      <c r="A63" s="229">
        <v>300</v>
      </c>
      <c r="B63" s="299" t="s">
        <v>257</v>
      </c>
      <c r="C63" s="228"/>
      <c r="D63" s="229"/>
      <c r="E63" s="228"/>
      <c r="F63" s="228">
        <f>F64+F80+F105+F133+F158+F177+F199+F252+F227</f>
        <v>0</v>
      </c>
      <c r="G63" s="228">
        <f t="shared" ref="G63:K63" si="72">G64+G80+G105+G133+G158+G177+G199+G252+G227</f>
        <v>0</v>
      </c>
      <c r="H63" s="228">
        <f t="shared" si="72"/>
        <v>0</v>
      </c>
      <c r="I63" s="228">
        <f t="shared" si="72"/>
        <v>0</v>
      </c>
      <c r="J63" s="228">
        <f t="shared" si="72"/>
        <v>0</v>
      </c>
      <c r="K63" s="228">
        <f t="shared" si="72"/>
        <v>0</v>
      </c>
      <c r="L63" s="38"/>
    </row>
    <row r="64" spans="1:12" s="19" customFormat="1" x14ac:dyDescent="0.25">
      <c r="A64" s="268" t="s">
        <v>258</v>
      </c>
      <c r="B64" s="269" t="s">
        <v>259</v>
      </c>
      <c r="C64" s="270"/>
      <c r="D64" s="271"/>
      <c r="E64" s="270"/>
      <c r="F64" s="272">
        <f>F65+F68+F71+F74+F77</f>
        <v>0</v>
      </c>
      <c r="G64" s="273">
        <f t="shared" ref="G64:K64" si="73">G65+G68+G71+G74+G77</f>
        <v>0</v>
      </c>
      <c r="H64" s="273">
        <f t="shared" si="73"/>
        <v>0</v>
      </c>
      <c r="I64" s="273">
        <f t="shared" si="73"/>
        <v>0</v>
      </c>
      <c r="J64" s="274">
        <f t="shared" si="73"/>
        <v>0</v>
      </c>
      <c r="K64" s="274">
        <f t="shared" si="73"/>
        <v>0</v>
      </c>
    </row>
    <row r="65" spans="1:11" s="19" customFormat="1" x14ac:dyDescent="0.25">
      <c r="A65" s="275">
        <v>311</v>
      </c>
      <c r="B65" s="276" t="s">
        <v>260</v>
      </c>
      <c r="C65" s="291"/>
      <c r="D65" s="292"/>
      <c r="E65" s="291"/>
      <c r="F65" s="279">
        <f t="shared" ref="F65:K65" si="74">SUM(F66:F67)</f>
        <v>0</v>
      </c>
      <c r="G65" s="280">
        <f t="shared" si="74"/>
        <v>0</v>
      </c>
      <c r="H65" s="280">
        <f t="shared" si="74"/>
        <v>0</v>
      </c>
      <c r="I65" s="280">
        <f t="shared" si="74"/>
        <v>0</v>
      </c>
      <c r="J65" s="281">
        <f t="shared" si="74"/>
        <v>0</v>
      </c>
      <c r="K65" s="281">
        <f t="shared" si="74"/>
        <v>0</v>
      </c>
    </row>
    <row r="66" spans="1:11" s="39" customFormat="1" x14ac:dyDescent="0.25">
      <c r="A66" s="282" t="s">
        <v>261</v>
      </c>
      <c r="B66" s="283"/>
      <c r="C66" s="284"/>
      <c r="D66" s="285"/>
      <c r="E66" s="284"/>
      <c r="F66" s="286">
        <f t="shared" ref="F66:F67" si="75">C66*E66</f>
        <v>0</v>
      </c>
      <c r="G66" s="287">
        <v>0</v>
      </c>
      <c r="H66" s="287">
        <v>0</v>
      </c>
      <c r="I66" s="287">
        <v>0</v>
      </c>
      <c r="J66" s="288">
        <f t="shared" ref="J66:J67" si="76">F66-G66-H66-I66</f>
        <v>0</v>
      </c>
      <c r="K66" s="288">
        <f t="shared" ref="K66:K67" si="77">J66-F66</f>
        <v>0</v>
      </c>
    </row>
    <row r="67" spans="1:11" s="39" customFormat="1" x14ac:dyDescent="0.25">
      <c r="A67" s="282" t="s">
        <v>261</v>
      </c>
      <c r="B67" s="283"/>
      <c r="C67" s="284"/>
      <c r="D67" s="285"/>
      <c r="E67" s="284"/>
      <c r="F67" s="286">
        <f t="shared" si="75"/>
        <v>0</v>
      </c>
      <c r="G67" s="287">
        <v>0</v>
      </c>
      <c r="H67" s="287">
        <v>0</v>
      </c>
      <c r="I67" s="287">
        <v>0</v>
      </c>
      <c r="J67" s="288">
        <f t="shared" si="76"/>
        <v>0</v>
      </c>
      <c r="K67" s="288">
        <f t="shared" si="77"/>
        <v>0</v>
      </c>
    </row>
    <row r="68" spans="1:11" s="19" customFormat="1" x14ac:dyDescent="0.25">
      <c r="A68" s="289">
        <v>312</v>
      </c>
      <c r="B68" s="290" t="s">
        <v>262</v>
      </c>
      <c r="C68" s="291"/>
      <c r="D68" s="292"/>
      <c r="E68" s="291"/>
      <c r="F68" s="279">
        <f t="shared" ref="F68:K68" si="78">SUM(F69:F70)</f>
        <v>0</v>
      </c>
      <c r="G68" s="280">
        <f t="shared" si="78"/>
        <v>0</v>
      </c>
      <c r="H68" s="280">
        <f t="shared" si="78"/>
        <v>0</v>
      </c>
      <c r="I68" s="280">
        <f t="shared" si="78"/>
        <v>0</v>
      </c>
      <c r="J68" s="281">
        <f t="shared" si="78"/>
        <v>0</v>
      </c>
      <c r="K68" s="281">
        <f t="shared" si="78"/>
        <v>0</v>
      </c>
    </row>
    <row r="69" spans="1:11" s="39" customFormat="1" x14ac:dyDescent="0.25">
      <c r="A69" s="293" t="s">
        <v>263</v>
      </c>
      <c r="B69" s="294"/>
      <c r="C69" s="284"/>
      <c r="D69" s="285"/>
      <c r="E69" s="284"/>
      <c r="F69" s="295">
        <f t="shared" ref="F69:F70" si="79">C69*E69</f>
        <v>0</v>
      </c>
      <c r="G69" s="296">
        <v>0</v>
      </c>
      <c r="H69" s="296">
        <v>0</v>
      </c>
      <c r="I69" s="296">
        <v>0</v>
      </c>
      <c r="J69" s="297">
        <f t="shared" ref="J69:J70" si="80">F69-G69-H69-I69</f>
        <v>0</v>
      </c>
      <c r="K69" s="297">
        <f t="shared" ref="K69:K70" si="81">J69-F69</f>
        <v>0</v>
      </c>
    </row>
    <row r="70" spans="1:11" s="39" customFormat="1" x14ac:dyDescent="0.25">
      <c r="A70" s="293" t="s">
        <v>263</v>
      </c>
      <c r="B70" s="294"/>
      <c r="C70" s="284"/>
      <c r="D70" s="285"/>
      <c r="E70" s="284"/>
      <c r="F70" s="295">
        <f t="shared" si="79"/>
        <v>0</v>
      </c>
      <c r="G70" s="296">
        <v>0</v>
      </c>
      <c r="H70" s="296">
        <v>0</v>
      </c>
      <c r="I70" s="296">
        <v>0</v>
      </c>
      <c r="J70" s="297">
        <f t="shared" si="80"/>
        <v>0</v>
      </c>
      <c r="K70" s="297">
        <f t="shared" si="81"/>
        <v>0</v>
      </c>
    </row>
    <row r="71" spans="1:11" s="19" customFormat="1" x14ac:dyDescent="0.25">
      <c r="A71" s="289">
        <v>313</v>
      </c>
      <c r="B71" s="290" t="s">
        <v>264</v>
      </c>
      <c r="C71" s="291"/>
      <c r="D71" s="292"/>
      <c r="E71" s="291"/>
      <c r="F71" s="279">
        <f t="shared" ref="F71:K71" si="82">SUM(F72:F73)</f>
        <v>0</v>
      </c>
      <c r="G71" s="280">
        <f t="shared" si="82"/>
        <v>0</v>
      </c>
      <c r="H71" s="280">
        <f t="shared" si="82"/>
        <v>0</v>
      </c>
      <c r="I71" s="280">
        <f t="shared" si="82"/>
        <v>0</v>
      </c>
      <c r="J71" s="281">
        <f t="shared" si="82"/>
        <v>0</v>
      </c>
      <c r="K71" s="281">
        <f t="shared" si="82"/>
        <v>0</v>
      </c>
    </row>
    <row r="72" spans="1:11" s="39" customFormat="1" x14ac:dyDescent="0.25">
      <c r="A72" s="293" t="s">
        <v>265</v>
      </c>
      <c r="B72" s="294"/>
      <c r="C72" s="284"/>
      <c r="D72" s="285"/>
      <c r="E72" s="284"/>
      <c r="F72" s="295">
        <f t="shared" ref="F72:F73" si="83">C72*E72</f>
        <v>0</v>
      </c>
      <c r="G72" s="296">
        <v>0</v>
      </c>
      <c r="H72" s="296">
        <v>0</v>
      </c>
      <c r="I72" s="296">
        <v>0</v>
      </c>
      <c r="J72" s="297">
        <f t="shared" ref="J72:J73" si="84">F72-G72-H72-I72</f>
        <v>0</v>
      </c>
      <c r="K72" s="297">
        <f t="shared" ref="K72:K73" si="85">J72-F72</f>
        <v>0</v>
      </c>
    </row>
    <row r="73" spans="1:11" s="39" customFormat="1" x14ac:dyDescent="0.25">
      <c r="A73" s="293" t="s">
        <v>265</v>
      </c>
      <c r="B73" s="294"/>
      <c r="C73" s="284"/>
      <c r="D73" s="285"/>
      <c r="E73" s="284"/>
      <c r="F73" s="295">
        <f t="shared" si="83"/>
        <v>0</v>
      </c>
      <c r="G73" s="296">
        <v>0</v>
      </c>
      <c r="H73" s="296">
        <v>0</v>
      </c>
      <c r="I73" s="296">
        <v>0</v>
      </c>
      <c r="J73" s="297">
        <f t="shared" si="84"/>
        <v>0</v>
      </c>
      <c r="K73" s="297">
        <f t="shared" si="85"/>
        <v>0</v>
      </c>
    </row>
    <row r="74" spans="1:11" s="19" customFormat="1" x14ac:dyDescent="0.25">
      <c r="A74" s="289">
        <v>314</v>
      </c>
      <c r="B74" s="290" t="s">
        <v>606</v>
      </c>
      <c r="C74" s="291"/>
      <c r="D74" s="292"/>
      <c r="E74" s="291"/>
      <c r="F74" s="279">
        <f t="shared" ref="F74:K74" si="86">SUM(F75:F76)</f>
        <v>0</v>
      </c>
      <c r="G74" s="280">
        <f t="shared" si="86"/>
        <v>0</v>
      </c>
      <c r="H74" s="280">
        <f t="shared" si="86"/>
        <v>0</v>
      </c>
      <c r="I74" s="280">
        <f t="shared" si="86"/>
        <v>0</v>
      </c>
      <c r="J74" s="281">
        <f t="shared" si="86"/>
        <v>0</v>
      </c>
      <c r="K74" s="281">
        <f t="shared" si="86"/>
        <v>0</v>
      </c>
    </row>
    <row r="75" spans="1:11" s="39" customFormat="1" x14ac:dyDescent="0.25">
      <c r="A75" s="293" t="s">
        <v>267</v>
      </c>
      <c r="B75" s="294"/>
      <c r="C75" s="284"/>
      <c r="D75" s="285"/>
      <c r="E75" s="284"/>
      <c r="F75" s="295">
        <f t="shared" ref="F75:F76" si="87">C75*E75</f>
        <v>0</v>
      </c>
      <c r="G75" s="296">
        <v>0</v>
      </c>
      <c r="H75" s="296">
        <v>0</v>
      </c>
      <c r="I75" s="296">
        <v>0</v>
      </c>
      <c r="J75" s="297">
        <f t="shared" ref="J75:J76" si="88">F75-G75-H75-I75</f>
        <v>0</v>
      </c>
      <c r="K75" s="297">
        <f t="shared" ref="K75:K76" si="89">J75-F75</f>
        <v>0</v>
      </c>
    </row>
    <row r="76" spans="1:11" s="39" customFormat="1" x14ac:dyDescent="0.25">
      <c r="A76" s="293" t="s">
        <v>267</v>
      </c>
      <c r="B76" s="294"/>
      <c r="C76" s="284"/>
      <c r="D76" s="285"/>
      <c r="E76" s="284"/>
      <c r="F76" s="295">
        <f t="shared" si="87"/>
        <v>0</v>
      </c>
      <c r="G76" s="296">
        <v>0</v>
      </c>
      <c r="H76" s="296">
        <v>0</v>
      </c>
      <c r="I76" s="296">
        <v>0</v>
      </c>
      <c r="J76" s="297">
        <f t="shared" si="88"/>
        <v>0</v>
      </c>
      <c r="K76" s="297">
        <f t="shared" si="89"/>
        <v>0</v>
      </c>
    </row>
    <row r="77" spans="1:11" s="19" customFormat="1" x14ac:dyDescent="0.25">
      <c r="A77" s="289">
        <v>319</v>
      </c>
      <c r="B77" s="290" t="s">
        <v>266</v>
      </c>
      <c r="C77" s="291"/>
      <c r="D77" s="292"/>
      <c r="E77" s="291"/>
      <c r="F77" s="279">
        <f t="shared" ref="F77:K77" si="90">SUM(F78:F79)</f>
        <v>0</v>
      </c>
      <c r="G77" s="280">
        <f t="shared" si="90"/>
        <v>0</v>
      </c>
      <c r="H77" s="280">
        <f t="shared" si="90"/>
        <v>0</v>
      </c>
      <c r="I77" s="280">
        <f t="shared" si="90"/>
        <v>0</v>
      </c>
      <c r="J77" s="281">
        <f t="shared" si="90"/>
        <v>0</v>
      </c>
      <c r="K77" s="281">
        <f t="shared" si="90"/>
        <v>0</v>
      </c>
    </row>
    <row r="78" spans="1:11" s="39" customFormat="1" x14ac:dyDescent="0.25">
      <c r="A78" s="293" t="s">
        <v>267</v>
      </c>
      <c r="B78" s="294"/>
      <c r="C78" s="284"/>
      <c r="D78" s="285"/>
      <c r="E78" s="284"/>
      <c r="F78" s="295">
        <f t="shared" ref="F78:F79" si="91">C78*E78</f>
        <v>0</v>
      </c>
      <c r="G78" s="296">
        <v>0</v>
      </c>
      <c r="H78" s="296">
        <v>0</v>
      </c>
      <c r="I78" s="296">
        <v>0</v>
      </c>
      <c r="J78" s="297">
        <f t="shared" ref="J78:J79" si="92">F78-G78-H78-I78</f>
        <v>0</v>
      </c>
      <c r="K78" s="297">
        <f t="shared" ref="K78:K79" si="93">J78-F78</f>
        <v>0</v>
      </c>
    </row>
    <row r="79" spans="1:11" s="39" customFormat="1" x14ac:dyDescent="0.25">
      <c r="A79" s="293" t="s">
        <v>267</v>
      </c>
      <c r="B79" s="294"/>
      <c r="C79" s="284"/>
      <c r="D79" s="285"/>
      <c r="E79" s="284"/>
      <c r="F79" s="295">
        <f t="shared" si="91"/>
        <v>0</v>
      </c>
      <c r="G79" s="296">
        <v>0</v>
      </c>
      <c r="H79" s="296">
        <v>0</v>
      </c>
      <c r="I79" s="296">
        <v>0</v>
      </c>
      <c r="J79" s="297">
        <f t="shared" si="92"/>
        <v>0</v>
      </c>
      <c r="K79" s="297">
        <f t="shared" si="93"/>
        <v>0</v>
      </c>
    </row>
    <row r="80" spans="1:11" s="19" customFormat="1" x14ac:dyDescent="0.25">
      <c r="A80" s="268" t="s">
        <v>268</v>
      </c>
      <c r="B80" s="269" t="s">
        <v>269</v>
      </c>
      <c r="C80" s="270"/>
      <c r="D80" s="271"/>
      <c r="E80" s="270"/>
      <c r="F80" s="272">
        <f>F81+F84+F87+F90+F93+F96+F99+F102</f>
        <v>0</v>
      </c>
      <c r="G80" s="273">
        <f t="shared" ref="G80:K80" si="94">G81+G84+G87+G90+G93+G96+G99+G102</f>
        <v>0</v>
      </c>
      <c r="H80" s="273">
        <f t="shared" si="94"/>
        <v>0</v>
      </c>
      <c r="I80" s="273">
        <f t="shared" si="94"/>
        <v>0</v>
      </c>
      <c r="J80" s="274">
        <f t="shared" si="94"/>
        <v>0</v>
      </c>
      <c r="K80" s="274">
        <f t="shared" si="94"/>
        <v>0</v>
      </c>
    </row>
    <row r="81" spans="1:11" s="19" customFormat="1" x14ac:dyDescent="0.25">
      <c r="A81" s="275">
        <v>321</v>
      </c>
      <c r="B81" s="276" t="s">
        <v>270</v>
      </c>
      <c r="C81" s="277"/>
      <c r="D81" s="278"/>
      <c r="E81" s="277"/>
      <c r="F81" s="279">
        <f t="shared" ref="F81:K81" si="95">SUM(F82:F83)</f>
        <v>0</v>
      </c>
      <c r="G81" s="280">
        <f t="shared" si="95"/>
        <v>0</v>
      </c>
      <c r="H81" s="280">
        <f t="shared" si="95"/>
        <v>0</v>
      </c>
      <c r="I81" s="280">
        <f t="shared" si="95"/>
        <v>0</v>
      </c>
      <c r="J81" s="281">
        <f t="shared" si="95"/>
        <v>0</v>
      </c>
      <c r="K81" s="281">
        <f t="shared" si="95"/>
        <v>0</v>
      </c>
    </row>
    <row r="82" spans="1:11" s="39" customFormat="1" x14ac:dyDescent="0.25">
      <c r="A82" s="282" t="s">
        <v>271</v>
      </c>
      <c r="B82" s="283"/>
      <c r="C82" s="284"/>
      <c r="D82" s="285"/>
      <c r="E82" s="284"/>
      <c r="F82" s="286">
        <f t="shared" ref="F82:F83" si="96">C82*E82</f>
        <v>0</v>
      </c>
      <c r="G82" s="287">
        <v>0</v>
      </c>
      <c r="H82" s="287">
        <v>0</v>
      </c>
      <c r="I82" s="287">
        <v>0</v>
      </c>
      <c r="J82" s="288">
        <f t="shared" ref="J82:J83" si="97">F82-G82-H82-I82</f>
        <v>0</v>
      </c>
      <c r="K82" s="288">
        <f t="shared" ref="K82:K83" si="98">J82-F82</f>
        <v>0</v>
      </c>
    </row>
    <row r="83" spans="1:11" s="39" customFormat="1" x14ac:dyDescent="0.25">
      <c r="A83" s="282" t="s">
        <v>271</v>
      </c>
      <c r="B83" s="283"/>
      <c r="C83" s="284"/>
      <c r="D83" s="285"/>
      <c r="E83" s="284"/>
      <c r="F83" s="286">
        <f t="shared" si="96"/>
        <v>0</v>
      </c>
      <c r="G83" s="287">
        <v>0</v>
      </c>
      <c r="H83" s="287">
        <v>0</v>
      </c>
      <c r="I83" s="287">
        <v>0</v>
      </c>
      <c r="J83" s="288">
        <f t="shared" si="97"/>
        <v>0</v>
      </c>
      <c r="K83" s="288">
        <f t="shared" si="98"/>
        <v>0</v>
      </c>
    </row>
    <row r="84" spans="1:11" s="19" customFormat="1" x14ac:dyDescent="0.25">
      <c r="A84" s="289">
        <v>322</v>
      </c>
      <c r="B84" s="290" t="s">
        <v>272</v>
      </c>
      <c r="C84" s="291"/>
      <c r="D84" s="292"/>
      <c r="E84" s="291"/>
      <c r="F84" s="279">
        <f t="shared" ref="F84:K84" si="99">SUM(F85:F86)</f>
        <v>0</v>
      </c>
      <c r="G84" s="280">
        <f t="shared" si="99"/>
        <v>0</v>
      </c>
      <c r="H84" s="280">
        <f t="shared" si="99"/>
        <v>0</v>
      </c>
      <c r="I84" s="280">
        <f t="shared" si="99"/>
        <v>0</v>
      </c>
      <c r="J84" s="281">
        <f t="shared" si="99"/>
        <v>0</v>
      </c>
      <c r="K84" s="281">
        <f t="shared" si="99"/>
        <v>0</v>
      </c>
    </row>
    <row r="85" spans="1:11" s="39" customFormat="1" x14ac:dyDescent="0.25">
      <c r="A85" s="293" t="s">
        <v>273</v>
      </c>
      <c r="B85" s="294"/>
      <c r="C85" s="284"/>
      <c r="D85" s="285"/>
      <c r="E85" s="284"/>
      <c r="F85" s="295">
        <f t="shared" ref="F85:F86" si="100">C85*E85</f>
        <v>0</v>
      </c>
      <c r="G85" s="296">
        <v>0</v>
      </c>
      <c r="H85" s="296">
        <v>0</v>
      </c>
      <c r="I85" s="296">
        <v>0</v>
      </c>
      <c r="J85" s="297">
        <f t="shared" ref="J85:J86" si="101">F85-G85-H85-I85</f>
        <v>0</v>
      </c>
      <c r="K85" s="297">
        <f t="shared" ref="K85:K86" si="102">J85-F85</f>
        <v>0</v>
      </c>
    </row>
    <row r="86" spans="1:11" s="39" customFormat="1" x14ac:dyDescent="0.25">
      <c r="A86" s="293" t="s">
        <v>273</v>
      </c>
      <c r="B86" s="294"/>
      <c r="C86" s="284"/>
      <c r="D86" s="285"/>
      <c r="E86" s="284"/>
      <c r="F86" s="295">
        <f t="shared" si="100"/>
        <v>0</v>
      </c>
      <c r="G86" s="296">
        <v>0</v>
      </c>
      <c r="H86" s="296">
        <v>0</v>
      </c>
      <c r="I86" s="296">
        <v>0</v>
      </c>
      <c r="J86" s="297">
        <f t="shared" si="101"/>
        <v>0</v>
      </c>
      <c r="K86" s="297">
        <f t="shared" si="102"/>
        <v>0</v>
      </c>
    </row>
    <row r="87" spans="1:11" s="19" customFormat="1" x14ac:dyDescent="0.25">
      <c r="A87" s="289">
        <v>323</v>
      </c>
      <c r="B87" s="290" t="s">
        <v>274</v>
      </c>
      <c r="C87" s="291"/>
      <c r="D87" s="292"/>
      <c r="E87" s="291"/>
      <c r="F87" s="279">
        <f t="shared" ref="F87:K87" si="103">SUM(F88:F89)</f>
        <v>0</v>
      </c>
      <c r="G87" s="280">
        <f t="shared" si="103"/>
        <v>0</v>
      </c>
      <c r="H87" s="280">
        <f t="shared" si="103"/>
        <v>0</v>
      </c>
      <c r="I87" s="280">
        <f t="shared" si="103"/>
        <v>0</v>
      </c>
      <c r="J87" s="281">
        <f t="shared" si="103"/>
        <v>0</v>
      </c>
      <c r="K87" s="281">
        <f t="shared" si="103"/>
        <v>0</v>
      </c>
    </row>
    <row r="88" spans="1:11" s="39" customFormat="1" x14ac:dyDescent="0.25">
      <c r="A88" s="293" t="s">
        <v>275</v>
      </c>
      <c r="B88" s="294"/>
      <c r="C88" s="284"/>
      <c r="D88" s="285"/>
      <c r="E88" s="284"/>
      <c r="F88" s="295">
        <f t="shared" ref="F88:F89" si="104">C88*E88</f>
        <v>0</v>
      </c>
      <c r="G88" s="296">
        <v>0</v>
      </c>
      <c r="H88" s="296">
        <v>0</v>
      </c>
      <c r="I88" s="296">
        <v>0</v>
      </c>
      <c r="J88" s="297">
        <f t="shared" ref="J88:J89" si="105">F88-G88-H88-I88</f>
        <v>0</v>
      </c>
      <c r="K88" s="297">
        <f t="shared" ref="K88:K89" si="106">J88-F88</f>
        <v>0</v>
      </c>
    </row>
    <row r="89" spans="1:11" s="39" customFormat="1" x14ac:dyDescent="0.25">
      <c r="A89" s="293" t="s">
        <v>275</v>
      </c>
      <c r="B89" s="294"/>
      <c r="C89" s="284"/>
      <c r="D89" s="285"/>
      <c r="E89" s="284"/>
      <c r="F89" s="295">
        <f t="shared" si="104"/>
        <v>0</v>
      </c>
      <c r="G89" s="296">
        <v>0</v>
      </c>
      <c r="H89" s="296">
        <v>0</v>
      </c>
      <c r="I89" s="296">
        <v>0</v>
      </c>
      <c r="J89" s="297">
        <f t="shared" si="105"/>
        <v>0</v>
      </c>
      <c r="K89" s="297">
        <f t="shared" si="106"/>
        <v>0</v>
      </c>
    </row>
    <row r="90" spans="1:11" s="19" customFormat="1" x14ac:dyDescent="0.25">
      <c r="A90" s="289">
        <v>324</v>
      </c>
      <c r="B90" s="290" t="s">
        <v>276</v>
      </c>
      <c r="C90" s="291"/>
      <c r="D90" s="292"/>
      <c r="E90" s="291"/>
      <c r="F90" s="279">
        <f t="shared" ref="F90:K90" si="107">SUM(F91:F92)</f>
        <v>0</v>
      </c>
      <c r="G90" s="280">
        <f t="shared" si="107"/>
        <v>0</v>
      </c>
      <c r="H90" s="280">
        <f t="shared" si="107"/>
        <v>0</v>
      </c>
      <c r="I90" s="280">
        <f t="shared" si="107"/>
        <v>0</v>
      </c>
      <c r="J90" s="281">
        <f t="shared" si="107"/>
        <v>0</v>
      </c>
      <c r="K90" s="281">
        <f t="shared" si="107"/>
        <v>0</v>
      </c>
    </row>
    <row r="91" spans="1:11" s="39" customFormat="1" x14ac:dyDescent="0.25">
      <c r="A91" s="293" t="s">
        <v>277</v>
      </c>
      <c r="B91" s="294"/>
      <c r="C91" s="284"/>
      <c r="D91" s="285"/>
      <c r="E91" s="284"/>
      <c r="F91" s="295">
        <f t="shared" ref="F91:F92" si="108">C91*E91</f>
        <v>0</v>
      </c>
      <c r="G91" s="296">
        <v>0</v>
      </c>
      <c r="H91" s="296">
        <v>0</v>
      </c>
      <c r="I91" s="296">
        <v>0</v>
      </c>
      <c r="J91" s="297">
        <f t="shared" ref="J91:J92" si="109">F91-G91-H91-I91</f>
        <v>0</v>
      </c>
      <c r="K91" s="297">
        <f t="shared" ref="K91:K92" si="110">J91-F91</f>
        <v>0</v>
      </c>
    </row>
    <row r="92" spans="1:11" s="39" customFormat="1" x14ac:dyDescent="0.25">
      <c r="A92" s="293" t="s">
        <v>277</v>
      </c>
      <c r="B92" s="294"/>
      <c r="C92" s="284"/>
      <c r="D92" s="285"/>
      <c r="E92" s="284"/>
      <c r="F92" s="295">
        <f t="shared" si="108"/>
        <v>0</v>
      </c>
      <c r="G92" s="296">
        <v>0</v>
      </c>
      <c r="H92" s="296">
        <v>0</v>
      </c>
      <c r="I92" s="296">
        <v>0</v>
      </c>
      <c r="J92" s="297">
        <f t="shared" si="109"/>
        <v>0</v>
      </c>
      <c r="K92" s="297">
        <f t="shared" si="110"/>
        <v>0</v>
      </c>
    </row>
    <row r="93" spans="1:11" s="19" customFormat="1" x14ac:dyDescent="0.25">
      <c r="A93" s="289">
        <v>325</v>
      </c>
      <c r="B93" s="290" t="s">
        <v>278</v>
      </c>
      <c r="C93" s="291"/>
      <c r="D93" s="292"/>
      <c r="E93" s="291"/>
      <c r="F93" s="279">
        <f t="shared" ref="F93:K93" si="111">SUM(F94:F95)</f>
        <v>0</v>
      </c>
      <c r="G93" s="280">
        <f t="shared" si="111"/>
        <v>0</v>
      </c>
      <c r="H93" s="280">
        <f t="shared" si="111"/>
        <v>0</v>
      </c>
      <c r="I93" s="280">
        <f t="shared" si="111"/>
        <v>0</v>
      </c>
      <c r="J93" s="281">
        <f t="shared" si="111"/>
        <v>0</v>
      </c>
      <c r="K93" s="281">
        <f t="shared" si="111"/>
        <v>0</v>
      </c>
    </row>
    <row r="94" spans="1:11" s="39" customFormat="1" x14ac:dyDescent="0.25">
      <c r="A94" s="293" t="s">
        <v>279</v>
      </c>
      <c r="B94" s="298"/>
      <c r="C94" s="284"/>
      <c r="D94" s="285"/>
      <c r="E94" s="284"/>
      <c r="F94" s="295">
        <f t="shared" ref="F94:F95" si="112">C94*E94</f>
        <v>0</v>
      </c>
      <c r="G94" s="296">
        <v>0</v>
      </c>
      <c r="H94" s="296">
        <v>0</v>
      </c>
      <c r="I94" s="296">
        <v>0</v>
      </c>
      <c r="J94" s="297">
        <f t="shared" ref="J94:J95" si="113">F94-G94-H94-I94</f>
        <v>0</v>
      </c>
      <c r="K94" s="297">
        <f t="shared" ref="K94:K95" si="114">J94-F94</f>
        <v>0</v>
      </c>
    </row>
    <row r="95" spans="1:11" s="39" customFormat="1" x14ac:dyDescent="0.25">
      <c r="A95" s="293" t="s">
        <v>279</v>
      </c>
      <c r="B95" s="298"/>
      <c r="C95" s="284"/>
      <c r="D95" s="285"/>
      <c r="E95" s="284"/>
      <c r="F95" s="295">
        <f t="shared" si="112"/>
        <v>0</v>
      </c>
      <c r="G95" s="296">
        <v>0</v>
      </c>
      <c r="H95" s="296">
        <v>0</v>
      </c>
      <c r="I95" s="296">
        <v>0</v>
      </c>
      <c r="J95" s="297">
        <f t="shared" si="113"/>
        <v>0</v>
      </c>
      <c r="K95" s="297">
        <f t="shared" si="114"/>
        <v>0</v>
      </c>
    </row>
    <row r="96" spans="1:11" s="19" customFormat="1" x14ac:dyDescent="0.25">
      <c r="A96" s="289">
        <v>326</v>
      </c>
      <c r="B96" s="290" t="s">
        <v>280</v>
      </c>
      <c r="C96" s="291"/>
      <c r="D96" s="292"/>
      <c r="E96" s="291"/>
      <c r="F96" s="279">
        <f t="shared" ref="F96:K96" si="115">SUM(F97:F98)</f>
        <v>0</v>
      </c>
      <c r="G96" s="280">
        <f t="shared" si="115"/>
        <v>0</v>
      </c>
      <c r="H96" s="280">
        <f t="shared" si="115"/>
        <v>0</v>
      </c>
      <c r="I96" s="280">
        <f t="shared" si="115"/>
        <v>0</v>
      </c>
      <c r="J96" s="281">
        <f t="shared" si="115"/>
        <v>0</v>
      </c>
      <c r="K96" s="281">
        <f t="shared" si="115"/>
        <v>0</v>
      </c>
    </row>
    <row r="97" spans="1:11" s="19" customFormat="1" x14ac:dyDescent="0.25">
      <c r="A97" s="293" t="s">
        <v>281</v>
      </c>
      <c r="B97" s="294"/>
      <c r="C97" s="284"/>
      <c r="D97" s="285"/>
      <c r="E97" s="284"/>
      <c r="F97" s="295">
        <f t="shared" ref="F97:F98" si="116">C97*E97</f>
        <v>0</v>
      </c>
      <c r="G97" s="296">
        <v>0</v>
      </c>
      <c r="H97" s="296">
        <v>0</v>
      </c>
      <c r="I97" s="296">
        <v>0</v>
      </c>
      <c r="J97" s="297">
        <f t="shared" ref="J97:J98" si="117">F97-G97-H97-I97</f>
        <v>0</v>
      </c>
      <c r="K97" s="297">
        <f t="shared" ref="K97:K98" si="118">J97-F97</f>
        <v>0</v>
      </c>
    </row>
    <row r="98" spans="1:11" s="19" customFormat="1" x14ac:dyDescent="0.25">
      <c r="A98" s="293" t="s">
        <v>281</v>
      </c>
      <c r="B98" s="294"/>
      <c r="C98" s="284"/>
      <c r="D98" s="285"/>
      <c r="E98" s="284"/>
      <c r="F98" s="295">
        <f t="shared" si="116"/>
        <v>0</v>
      </c>
      <c r="G98" s="296">
        <v>0</v>
      </c>
      <c r="H98" s="296">
        <v>0</v>
      </c>
      <c r="I98" s="296">
        <v>0</v>
      </c>
      <c r="J98" s="297">
        <f t="shared" si="117"/>
        <v>0</v>
      </c>
      <c r="K98" s="297">
        <f t="shared" si="118"/>
        <v>0</v>
      </c>
    </row>
    <row r="99" spans="1:11" s="19" customFormat="1" x14ac:dyDescent="0.25">
      <c r="A99" s="289">
        <v>327</v>
      </c>
      <c r="B99" s="290" t="s">
        <v>282</v>
      </c>
      <c r="C99" s="291"/>
      <c r="D99" s="292"/>
      <c r="E99" s="291"/>
      <c r="F99" s="279">
        <f t="shared" ref="F99:K99" si="119">SUM(F100:F101)</f>
        <v>0</v>
      </c>
      <c r="G99" s="280">
        <f t="shared" si="119"/>
        <v>0</v>
      </c>
      <c r="H99" s="280">
        <f t="shared" si="119"/>
        <v>0</v>
      </c>
      <c r="I99" s="280">
        <f t="shared" si="119"/>
        <v>0</v>
      </c>
      <c r="J99" s="281">
        <f t="shared" si="119"/>
        <v>0</v>
      </c>
      <c r="K99" s="281">
        <f t="shared" si="119"/>
        <v>0</v>
      </c>
    </row>
    <row r="100" spans="1:11" s="19" customFormat="1" x14ac:dyDescent="0.25">
      <c r="A100" s="293" t="s">
        <v>283</v>
      </c>
      <c r="B100" s="294"/>
      <c r="C100" s="284"/>
      <c r="D100" s="285"/>
      <c r="E100" s="284"/>
      <c r="F100" s="295">
        <f t="shared" ref="F100:F101" si="120">C100*E100</f>
        <v>0</v>
      </c>
      <c r="G100" s="296">
        <v>0</v>
      </c>
      <c r="H100" s="296">
        <v>0</v>
      </c>
      <c r="I100" s="296">
        <v>0</v>
      </c>
      <c r="J100" s="297">
        <f t="shared" ref="J100:J101" si="121">F100-G100-H100-I100</f>
        <v>0</v>
      </c>
      <c r="K100" s="297">
        <f t="shared" ref="K100:K101" si="122">J100-F100</f>
        <v>0</v>
      </c>
    </row>
    <row r="101" spans="1:11" s="19" customFormat="1" x14ac:dyDescent="0.25">
      <c r="A101" s="293" t="s">
        <v>283</v>
      </c>
      <c r="B101" s="294"/>
      <c r="C101" s="284"/>
      <c r="D101" s="285"/>
      <c r="E101" s="284"/>
      <c r="F101" s="295">
        <f t="shared" si="120"/>
        <v>0</v>
      </c>
      <c r="G101" s="296">
        <v>0</v>
      </c>
      <c r="H101" s="296">
        <v>0</v>
      </c>
      <c r="I101" s="296">
        <v>0</v>
      </c>
      <c r="J101" s="297">
        <f t="shared" si="121"/>
        <v>0</v>
      </c>
      <c r="K101" s="297">
        <f t="shared" si="122"/>
        <v>0</v>
      </c>
    </row>
    <row r="102" spans="1:11" s="19" customFormat="1" x14ac:dyDescent="0.25">
      <c r="A102" s="289">
        <v>329</v>
      </c>
      <c r="B102" s="290" t="s">
        <v>284</v>
      </c>
      <c r="C102" s="291"/>
      <c r="D102" s="292"/>
      <c r="E102" s="291"/>
      <c r="F102" s="279">
        <f t="shared" ref="F102:K102" si="123">SUM(F103:F104)</f>
        <v>0</v>
      </c>
      <c r="G102" s="280">
        <f t="shared" si="123"/>
        <v>0</v>
      </c>
      <c r="H102" s="280">
        <f t="shared" si="123"/>
        <v>0</v>
      </c>
      <c r="I102" s="280">
        <f t="shared" si="123"/>
        <v>0</v>
      </c>
      <c r="J102" s="281">
        <f t="shared" si="123"/>
        <v>0</v>
      </c>
      <c r="K102" s="281">
        <f t="shared" si="123"/>
        <v>0</v>
      </c>
    </row>
    <row r="103" spans="1:11" s="19" customFormat="1" x14ac:dyDescent="0.25">
      <c r="A103" s="293" t="s">
        <v>285</v>
      </c>
      <c r="B103" s="294"/>
      <c r="C103" s="284"/>
      <c r="D103" s="285"/>
      <c r="E103" s="284"/>
      <c r="F103" s="295">
        <f t="shared" ref="F103:F104" si="124">C103*E103</f>
        <v>0</v>
      </c>
      <c r="G103" s="296">
        <v>0</v>
      </c>
      <c r="H103" s="296">
        <v>0</v>
      </c>
      <c r="I103" s="296">
        <v>0</v>
      </c>
      <c r="J103" s="297">
        <f t="shared" ref="J103:J104" si="125">F103-G103-H103-I103</f>
        <v>0</v>
      </c>
      <c r="K103" s="297">
        <f t="shared" ref="K103:K104" si="126">J103-F103</f>
        <v>0</v>
      </c>
    </row>
    <row r="104" spans="1:11" s="19" customFormat="1" x14ac:dyDescent="0.25">
      <c r="A104" s="293" t="s">
        <v>285</v>
      </c>
      <c r="B104" s="294"/>
      <c r="C104" s="284"/>
      <c r="D104" s="285"/>
      <c r="E104" s="284"/>
      <c r="F104" s="295">
        <f t="shared" si="124"/>
        <v>0</v>
      </c>
      <c r="G104" s="296">
        <v>0</v>
      </c>
      <c r="H104" s="296">
        <v>0</v>
      </c>
      <c r="I104" s="296">
        <v>0</v>
      </c>
      <c r="J104" s="297">
        <f t="shared" si="125"/>
        <v>0</v>
      </c>
      <c r="K104" s="297">
        <f t="shared" si="126"/>
        <v>0</v>
      </c>
    </row>
    <row r="105" spans="1:11" s="19" customFormat="1" x14ac:dyDescent="0.25">
      <c r="A105" s="300">
        <v>330</v>
      </c>
      <c r="B105" s="301" t="s">
        <v>286</v>
      </c>
      <c r="C105" s="234"/>
      <c r="D105" s="235"/>
      <c r="E105" s="234"/>
      <c r="F105" s="234">
        <f t="shared" ref="F105:K105" si="127">F106+F109+F112+F115+F118+F121+F124+F127+F130</f>
        <v>0</v>
      </c>
      <c r="G105" s="302">
        <f t="shared" si="127"/>
        <v>0</v>
      </c>
      <c r="H105" s="302">
        <f t="shared" si="127"/>
        <v>0</v>
      </c>
      <c r="I105" s="302">
        <f t="shared" si="127"/>
        <v>0</v>
      </c>
      <c r="J105" s="238">
        <f t="shared" si="127"/>
        <v>0</v>
      </c>
      <c r="K105" s="238">
        <f t="shared" si="127"/>
        <v>0</v>
      </c>
    </row>
    <row r="106" spans="1:11" s="19" customFormat="1" x14ac:dyDescent="0.25">
      <c r="A106" s="303">
        <v>331</v>
      </c>
      <c r="B106" s="304" t="s">
        <v>287</v>
      </c>
      <c r="C106" s="255"/>
      <c r="D106" s="256"/>
      <c r="E106" s="255"/>
      <c r="F106" s="255">
        <f t="shared" ref="F106:K106" si="128">SUM(F107:F108)</f>
        <v>0</v>
      </c>
      <c r="G106" s="257">
        <f t="shared" si="128"/>
        <v>0</v>
      </c>
      <c r="H106" s="257">
        <f t="shared" si="128"/>
        <v>0</v>
      </c>
      <c r="I106" s="257">
        <f t="shared" si="128"/>
        <v>0</v>
      </c>
      <c r="J106" s="258">
        <f t="shared" si="128"/>
        <v>0</v>
      </c>
      <c r="K106" s="258">
        <f t="shared" si="128"/>
        <v>0</v>
      </c>
    </row>
    <row r="107" spans="1:11" s="19" customFormat="1" x14ac:dyDescent="0.25">
      <c r="A107" s="305" t="s">
        <v>288</v>
      </c>
      <c r="B107" s="306"/>
      <c r="C107" s="248"/>
      <c r="D107" s="249"/>
      <c r="E107" s="248"/>
      <c r="F107" s="307">
        <f t="shared" ref="F107:F108" si="129">C107*E107</f>
        <v>0</v>
      </c>
      <c r="G107" s="262">
        <v>0</v>
      </c>
      <c r="H107" s="262">
        <v>0</v>
      </c>
      <c r="I107" s="262">
        <v>0</v>
      </c>
      <c r="J107" s="263">
        <f t="shared" ref="J107:J108" si="130">F107-G107-H107-I107</f>
        <v>0</v>
      </c>
      <c r="K107" s="263">
        <f t="shared" ref="K107:K108" si="131">J107-F107</f>
        <v>0</v>
      </c>
    </row>
    <row r="108" spans="1:11" s="19" customFormat="1" x14ac:dyDescent="0.25">
      <c r="A108" s="305" t="s">
        <v>288</v>
      </c>
      <c r="B108" s="306"/>
      <c r="C108" s="248"/>
      <c r="D108" s="249"/>
      <c r="E108" s="248"/>
      <c r="F108" s="307">
        <f t="shared" si="129"/>
        <v>0</v>
      </c>
      <c r="G108" s="262">
        <v>0</v>
      </c>
      <c r="H108" s="262">
        <v>0</v>
      </c>
      <c r="I108" s="262">
        <v>0</v>
      </c>
      <c r="J108" s="263">
        <f t="shared" si="130"/>
        <v>0</v>
      </c>
      <c r="K108" s="263">
        <f t="shared" si="131"/>
        <v>0</v>
      </c>
    </row>
    <row r="109" spans="1:11" s="19" customFormat="1" x14ac:dyDescent="0.25">
      <c r="A109" s="303">
        <v>332</v>
      </c>
      <c r="B109" s="304" t="s">
        <v>289</v>
      </c>
      <c r="C109" s="255"/>
      <c r="D109" s="256"/>
      <c r="E109" s="255"/>
      <c r="F109" s="255">
        <f t="shared" ref="F109:K109" si="132">SUM(F110:F111)</f>
        <v>0</v>
      </c>
      <c r="G109" s="257">
        <f t="shared" si="132"/>
        <v>0</v>
      </c>
      <c r="H109" s="257">
        <f t="shared" si="132"/>
        <v>0</v>
      </c>
      <c r="I109" s="257">
        <f t="shared" si="132"/>
        <v>0</v>
      </c>
      <c r="J109" s="258">
        <f t="shared" si="132"/>
        <v>0</v>
      </c>
      <c r="K109" s="258">
        <f t="shared" si="132"/>
        <v>0</v>
      </c>
    </row>
    <row r="110" spans="1:11" s="19" customFormat="1" x14ac:dyDescent="0.25">
      <c r="A110" s="305" t="s">
        <v>290</v>
      </c>
      <c r="B110" s="306"/>
      <c r="C110" s="248"/>
      <c r="D110" s="249"/>
      <c r="E110" s="248"/>
      <c r="F110" s="307">
        <f t="shared" ref="F110:F111" si="133">C110*E110</f>
        <v>0</v>
      </c>
      <c r="G110" s="262">
        <v>0</v>
      </c>
      <c r="H110" s="262">
        <v>0</v>
      </c>
      <c r="I110" s="262">
        <v>0</v>
      </c>
      <c r="J110" s="263">
        <f t="shared" ref="J110:J111" si="134">F110-G110-H110-I110</f>
        <v>0</v>
      </c>
      <c r="K110" s="263">
        <f t="shared" ref="K110:K111" si="135">J110-F110</f>
        <v>0</v>
      </c>
    </row>
    <row r="111" spans="1:11" s="19" customFormat="1" x14ac:dyDescent="0.25">
      <c r="A111" s="305" t="s">
        <v>290</v>
      </c>
      <c r="B111" s="306"/>
      <c r="C111" s="248"/>
      <c r="D111" s="249"/>
      <c r="E111" s="248"/>
      <c r="F111" s="307">
        <f t="shared" si="133"/>
        <v>0</v>
      </c>
      <c r="G111" s="262">
        <v>0</v>
      </c>
      <c r="H111" s="262">
        <v>0</v>
      </c>
      <c r="I111" s="262">
        <v>0</v>
      </c>
      <c r="J111" s="263">
        <f t="shared" si="134"/>
        <v>0</v>
      </c>
      <c r="K111" s="263">
        <f t="shared" si="135"/>
        <v>0</v>
      </c>
    </row>
    <row r="112" spans="1:11" s="19" customFormat="1" x14ac:dyDescent="0.25">
      <c r="A112" s="303">
        <v>333</v>
      </c>
      <c r="B112" s="304" t="s">
        <v>291</v>
      </c>
      <c r="C112" s="255"/>
      <c r="D112" s="256"/>
      <c r="E112" s="255"/>
      <c r="F112" s="255">
        <f t="shared" ref="F112:K112" si="136">SUM(F113:F114)</f>
        <v>0</v>
      </c>
      <c r="G112" s="257">
        <f t="shared" si="136"/>
        <v>0</v>
      </c>
      <c r="H112" s="257">
        <f t="shared" si="136"/>
        <v>0</v>
      </c>
      <c r="I112" s="257">
        <f t="shared" si="136"/>
        <v>0</v>
      </c>
      <c r="J112" s="258">
        <f t="shared" si="136"/>
        <v>0</v>
      </c>
      <c r="K112" s="258">
        <f t="shared" si="136"/>
        <v>0</v>
      </c>
    </row>
    <row r="113" spans="1:11" s="19" customFormat="1" x14ac:dyDescent="0.25">
      <c r="A113" s="305" t="s">
        <v>292</v>
      </c>
      <c r="B113" s="306"/>
      <c r="C113" s="248"/>
      <c r="D113" s="249"/>
      <c r="E113" s="248"/>
      <c r="F113" s="307">
        <f t="shared" ref="F113:F114" si="137">C113*E113</f>
        <v>0</v>
      </c>
      <c r="G113" s="262">
        <v>0</v>
      </c>
      <c r="H113" s="262">
        <v>0</v>
      </c>
      <c r="I113" s="262">
        <v>0</v>
      </c>
      <c r="J113" s="263">
        <f t="shared" ref="J113:J114" si="138">F113-G113-H113-I113</f>
        <v>0</v>
      </c>
      <c r="K113" s="263">
        <f t="shared" ref="K113:K114" si="139">J113-F113</f>
        <v>0</v>
      </c>
    </row>
    <row r="114" spans="1:11" s="19" customFormat="1" x14ac:dyDescent="0.25">
      <c r="A114" s="305" t="s">
        <v>292</v>
      </c>
      <c r="B114" s="306"/>
      <c r="C114" s="248"/>
      <c r="D114" s="249"/>
      <c r="E114" s="248"/>
      <c r="F114" s="307">
        <f t="shared" si="137"/>
        <v>0</v>
      </c>
      <c r="G114" s="262">
        <v>0</v>
      </c>
      <c r="H114" s="262">
        <v>0</v>
      </c>
      <c r="I114" s="262">
        <v>0</v>
      </c>
      <c r="J114" s="263">
        <f t="shared" si="138"/>
        <v>0</v>
      </c>
      <c r="K114" s="263">
        <f t="shared" si="139"/>
        <v>0</v>
      </c>
    </row>
    <row r="115" spans="1:11" s="19" customFormat="1" x14ac:dyDescent="0.25">
      <c r="A115" s="303">
        <v>334</v>
      </c>
      <c r="B115" s="304" t="s">
        <v>293</v>
      </c>
      <c r="C115" s="255"/>
      <c r="D115" s="256"/>
      <c r="E115" s="255"/>
      <c r="F115" s="255">
        <f t="shared" ref="F115:K115" si="140">SUM(F116:F117)</f>
        <v>0</v>
      </c>
      <c r="G115" s="257">
        <f t="shared" si="140"/>
        <v>0</v>
      </c>
      <c r="H115" s="257">
        <f t="shared" si="140"/>
        <v>0</v>
      </c>
      <c r="I115" s="257">
        <f t="shared" si="140"/>
        <v>0</v>
      </c>
      <c r="J115" s="258">
        <f t="shared" si="140"/>
        <v>0</v>
      </c>
      <c r="K115" s="258">
        <f t="shared" si="140"/>
        <v>0</v>
      </c>
    </row>
    <row r="116" spans="1:11" s="19" customFormat="1" x14ac:dyDescent="0.25">
      <c r="A116" s="305" t="s">
        <v>294</v>
      </c>
      <c r="B116" s="306"/>
      <c r="C116" s="248"/>
      <c r="D116" s="249"/>
      <c r="E116" s="248"/>
      <c r="F116" s="307">
        <f t="shared" ref="F116:F117" si="141">C116*E116</f>
        <v>0</v>
      </c>
      <c r="G116" s="262">
        <v>0</v>
      </c>
      <c r="H116" s="262">
        <v>0</v>
      </c>
      <c r="I116" s="262">
        <v>0</v>
      </c>
      <c r="J116" s="263">
        <f t="shared" ref="J116:J117" si="142">F116-G116-H116-I116</f>
        <v>0</v>
      </c>
      <c r="K116" s="263">
        <f t="shared" ref="K116:K117" si="143">J116-F116</f>
        <v>0</v>
      </c>
    </row>
    <row r="117" spans="1:11" s="19" customFormat="1" x14ac:dyDescent="0.25">
      <c r="A117" s="305" t="s">
        <v>294</v>
      </c>
      <c r="B117" s="306"/>
      <c r="C117" s="248"/>
      <c r="D117" s="249"/>
      <c r="E117" s="248"/>
      <c r="F117" s="307">
        <f t="shared" si="141"/>
        <v>0</v>
      </c>
      <c r="G117" s="262">
        <v>0</v>
      </c>
      <c r="H117" s="262">
        <v>0</v>
      </c>
      <c r="I117" s="262">
        <v>0</v>
      </c>
      <c r="J117" s="263">
        <f t="shared" si="142"/>
        <v>0</v>
      </c>
      <c r="K117" s="263">
        <f t="shared" si="143"/>
        <v>0</v>
      </c>
    </row>
    <row r="118" spans="1:11" s="19" customFormat="1" x14ac:dyDescent="0.25">
      <c r="A118" s="303">
        <v>335</v>
      </c>
      <c r="B118" s="304" t="s">
        <v>295</v>
      </c>
      <c r="C118" s="255"/>
      <c r="D118" s="256"/>
      <c r="E118" s="255"/>
      <c r="F118" s="255">
        <f t="shared" ref="F118:K118" si="144">SUM(F119:F120)</f>
        <v>0</v>
      </c>
      <c r="G118" s="257">
        <f t="shared" si="144"/>
        <v>0</v>
      </c>
      <c r="H118" s="257">
        <f t="shared" si="144"/>
        <v>0</v>
      </c>
      <c r="I118" s="257">
        <f t="shared" si="144"/>
        <v>0</v>
      </c>
      <c r="J118" s="258">
        <f t="shared" si="144"/>
        <v>0</v>
      </c>
      <c r="K118" s="258">
        <f t="shared" si="144"/>
        <v>0</v>
      </c>
    </row>
    <row r="119" spans="1:11" s="19" customFormat="1" x14ac:dyDescent="0.25">
      <c r="A119" s="305" t="s">
        <v>296</v>
      </c>
      <c r="B119" s="306"/>
      <c r="C119" s="248"/>
      <c r="D119" s="249"/>
      <c r="E119" s="248"/>
      <c r="F119" s="307">
        <f t="shared" ref="F119:F120" si="145">C119*E119</f>
        <v>0</v>
      </c>
      <c r="G119" s="262">
        <v>0</v>
      </c>
      <c r="H119" s="262">
        <v>0</v>
      </c>
      <c r="I119" s="262">
        <v>0</v>
      </c>
      <c r="J119" s="263">
        <f t="shared" ref="J119:J120" si="146">F119-G119-H119-I119</f>
        <v>0</v>
      </c>
      <c r="K119" s="263">
        <f t="shared" ref="K119:K120" si="147">J119-F119</f>
        <v>0</v>
      </c>
    </row>
    <row r="120" spans="1:11" s="19" customFormat="1" x14ac:dyDescent="0.25">
      <c r="A120" s="305" t="s">
        <v>296</v>
      </c>
      <c r="B120" s="306"/>
      <c r="C120" s="248"/>
      <c r="D120" s="249"/>
      <c r="E120" s="248"/>
      <c r="F120" s="307">
        <f t="shared" si="145"/>
        <v>0</v>
      </c>
      <c r="G120" s="262">
        <v>0</v>
      </c>
      <c r="H120" s="262">
        <v>0</v>
      </c>
      <c r="I120" s="262">
        <v>0</v>
      </c>
      <c r="J120" s="263">
        <f t="shared" si="146"/>
        <v>0</v>
      </c>
      <c r="K120" s="263">
        <f t="shared" si="147"/>
        <v>0</v>
      </c>
    </row>
    <row r="121" spans="1:11" s="19" customFormat="1" x14ac:dyDescent="0.25">
      <c r="A121" s="303">
        <v>336</v>
      </c>
      <c r="B121" s="304" t="s">
        <v>297</v>
      </c>
      <c r="C121" s="255"/>
      <c r="D121" s="256"/>
      <c r="E121" s="255"/>
      <c r="F121" s="255">
        <f t="shared" ref="F121:K121" si="148">SUM(F122:F123)</f>
        <v>0</v>
      </c>
      <c r="G121" s="257">
        <f t="shared" si="148"/>
        <v>0</v>
      </c>
      <c r="H121" s="257">
        <f t="shared" si="148"/>
        <v>0</v>
      </c>
      <c r="I121" s="257">
        <f t="shared" si="148"/>
        <v>0</v>
      </c>
      <c r="J121" s="258">
        <f t="shared" si="148"/>
        <v>0</v>
      </c>
      <c r="K121" s="258">
        <f t="shared" si="148"/>
        <v>0</v>
      </c>
    </row>
    <row r="122" spans="1:11" s="19" customFormat="1" x14ac:dyDescent="0.25">
      <c r="A122" s="305" t="s">
        <v>298</v>
      </c>
      <c r="B122" s="306"/>
      <c r="C122" s="248"/>
      <c r="D122" s="249"/>
      <c r="E122" s="248"/>
      <c r="F122" s="307">
        <f t="shared" ref="F122:F123" si="149">C122*E122</f>
        <v>0</v>
      </c>
      <c r="G122" s="262">
        <v>0</v>
      </c>
      <c r="H122" s="262">
        <v>0</v>
      </c>
      <c r="I122" s="262">
        <v>0</v>
      </c>
      <c r="J122" s="263">
        <f t="shared" ref="J122:J123" si="150">F122-G122-H122-I122</f>
        <v>0</v>
      </c>
      <c r="K122" s="263">
        <f t="shared" ref="K122:K123" si="151">J122-F122</f>
        <v>0</v>
      </c>
    </row>
    <row r="123" spans="1:11" s="19" customFormat="1" x14ac:dyDescent="0.25">
      <c r="A123" s="305" t="s">
        <v>298</v>
      </c>
      <c r="B123" s="306"/>
      <c r="C123" s="248"/>
      <c r="D123" s="249"/>
      <c r="E123" s="248"/>
      <c r="F123" s="307">
        <f t="shared" si="149"/>
        <v>0</v>
      </c>
      <c r="G123" s="262">
        <v>0</v>
      </c>
      <c r="H123" s="262">
        <v>0</v>
      </c>
      <c r="I123" s="262">
        <v>0</v>
      </c>
      <c r="J123" s="263">
        <f t="shared" si="150"/>
        <v>0</v>
      </c>
      <c r="K123" s="263">
        <f t="shared" si="151"/>
        <v>0</v>
      </c>
    </row>
    <row r="124" spans="1:11" s="19" customFormat="1" x14ac:dyDescent="0.25">
      <c r="A124" s="303">
        <v>337</v>
      </c>
      <c r="B124" s="304" t="s">
        <v>299</v>
      </c>
      <c r="C124" s="255"/>
      <c r="D124" s="256"/>
      <c r="E124" s="255"/>
      <c r="F124" s="255">
        <f t="shared" ref="F124:K124" si="152">SUM(F125:F126)</f>
        <v>0</v>
      </c>
      <c r="G124" s="257">
        <f t="shared" si="152"/>
        <v>0</v>
      </c>
      <c r="H124" s="257">
        <f t="shared" si="152"/>
        <v>0</v>
      </c>
      <c r="I124" s="257">
        <f t="shared" si="152"/>
        <v>0</v>
      </c>
      <c r="J124" s="258">
        <f t="shared" si="152"/>
        <v>0</v>
      </c>
      <c r="K124" s="258">
        <f t="shared" si="152"/>
        <v>0</v>
      </c>
    </row>
    <row r="125" spans="1:11" s="19" customFormat="1" x14ac:dyDescent="0.25">
      <c r="A125" s="305" t="s">
        <v>300</v>
      </c>
      <c r="B125" s="306"/>
      <c r="C125" s="248"/>
      <c r="D125" s="249"/>
      <c r="E125" s="248"/>
      <c r="F125" s="307">
        <f t="shared" ref="F125:F126" si="153">C125*E125</f>
        <v>0</v>
      </c>
      <c r="G125" s="262">
        <v>0</v>
      </c>
      <c r="H125" s="262">
        <v>0</v>
      </c>
      <c r="I125" s="262">
        <v>0</v>
      </c>
      <c r="J125" s="263">
        <f t="shared" ref="J125:J126" si="154">F125-G125-H125-I125</f>
        <v>0</v>
      </c>
      <c r="K125" s="263">
        <f t="shared" ref="K125:K126" si="155">J125-F125</f>
        <v>0</v>
      </c>
    </row>
    <row r="126" spans="1:11" s="19" customFormat="1" x14ac:dyDescent="0.25">
      <c r="A126" s="305" t="s">
        <v>300</v>
      </c>
      <c r="B126" s="306"/>
      <c r="C126" s="248"/>
      <c r="D126" s="249"/>
      <c r="E126" s="248"/>
      <c r="F126" s="307">
        <f t="shared" si="153"/>
        <v>0</v>
      </c>
      <c r="G126" s="262">
        <v>0</v>
      </c>
      <c r="H126" s="262">
        <v>0</v>
      </c>
      <c r="I126" s="262">
        <v>0</v>
      </c>
      <c r="J126" s="263">
        <f t="shared" si="154"/>
        <v>0</v>
      </c>
      <c r="K126" s="263">
        <f t="shared" si="155"/>
        <v>0</v>
      </c>
    </row>
    <row r="127" spans="1:11" s="19" customFormat="1" x14ac:dyDescent="0.25">
      <c r="A127" s="303">
        <v>338</v>
      </c>
      <c r="B127" s="304" t="s">
        <v>610</v>
      </c>
      <c r="C127" s="255"/>
      <c r="D127" s="256"/>
      <c r="E127" s="255"/>
      <c r="F127" s="255">
        <f t="shared" ref="F127:K127" si="156">SUM(F128:F129)</f>
        <v>0</v>
      </c>
      <c r="G127" s="257">
        <f t="shared" si="156"/>
        <v>0</v>
      </c>
      <c r="H127" s="257">
        <f t="shared" si="156"/>
        <v>0</v>
      </c>
      <c r="I127" s="257">
        <f t="shared" si="156"/>
        <v>0</v>
      </c>
      <c r="J127" s="258">
        <f t="shared" si="156"/>
        <v>0</v>
      </c>
      <c r="K127" s="258">
        <f t="shared" si="156"/>
        <v>0</v>
      </c>
    </row>
    <row r="128" spans="1:11" s="19" customFormat="1" x14ac:dyDescent="0.25">
      <c r="A128" s="305" t="s">
        <v>301</v>
      </c>
      <c r="B128" s="306"/>
      <c r="C128" s="248"/>
      <c r="D128" s="249"/>
      <c r="E128" s="248"/>
      <c r="F128" s="307">
        <f t="shared" ref="F128:F129" si="157">C128*E128</f>
        <v>0</v>
      </c>
      <c r="G128" s="262">
        <v>0</v>
      </c>
      <c r="H128" s="262">
        <v>0</v>
      </c>
      <c r="I128" s="262">
        <v>0</v>
      </c>
      <c r="J128" s="263">
        <f t="shared" ref="J128:J129" si="158">F128-G128-H128-I128</f>
        <v>0</v>
      </c>
      <c r="K128" s="263">
        <f t="shared" ref="K128:K129" si="159">J128-F128</f>
        <v>0</v>
      </c>
    </row>
    <row r="129" spans="1:11" s="19" customFormat="1" x14ac:dyDescent="0.25">
      <c r="A129" s="305" t="s">
        <v>301</v>
      </c>
      <c r="B129" s="306"/>
      <c r="C129" s="248"/>
      <c r="D129" s="249"/>
      <c r="E129" s="248"/>
      <c r="F129" s="307">
        <f t="shared" si="157"/>
        <v>0</v>
      </c>
      <c r="G129" s="262">
        <v>0</v>
      </c>
      <c r="H129" s="262">
        <v>0</v>
      </c>
      <c r="I129" s="262">
        <v>0</v>
      </c>
      <c r="J129" s="263">
        <f t="shared" si="158"/>
        <v>0</v>
      </c>
      <c r="K129" s="263">
        <f t="shared" si="159"/>
        <v>0</v>
      </c>
    </row>
    <row r="130" spans="1:11" s="19" customFormat="1" x14ac:dyDescent="0.25">
      <c r="A130" s="303">
        <v>339</v>
      </c>
      <c r="B130" s="304" t="s">
        <v>302</v>
      </c>
      <c r="C130" s="255"/>
      <c r="D130" s="256"/>
      <c r="E130" s="255"/>
      <c r="F130" s="255">
        <f t="shared" ref="F130:K130" si="160">SUM(F131:F132)</f>
        <v>0</v>
      </c>
      <c r="G130" s="257">
        <f t="shared" si="160"/>
        <v>0</v>
      </c>
      <c r="H130" s="257">
        <f t="shared" si="160"/>
        <v>0</v>
      </c>
      <c r="I130" s="257">
        <f t="shared" si="160"/>
        <v>0</v>
      </c>
      <c r="J130" s="258">
        <f t="shared" si="160"/>
        <v>0</v>
      </c>
      <c r="K130" s="258">
        <f t="shared" si="160"/>
        <v>0</v>
      </c>
    </row>
    <row r="131" spans="1:11" s="19" customFormat="1" x14ac:dyDescent="0.25">
      <c r="A131" s="305" t="s">
        <v>303</v>
      </c>
      <c r="B131" s="306"/>
      <c r="C131" s="248"/>
      <c r="D131" s="249"/>
      <c r="E131" s="248"/>
      <c r="F131" s="307">
        <f t="shared" ref="F131:F132" si="161">C131*E131</f>
        <v>0</v>
      </c>
      <c r="G131" s="262">
        <v>0</v>
      </c>
      <c r="H131" s="262">
        <v>0</v>
      </c>
      <c r="I131" s="262">
        <v>0</v>
      </c>
      <c r="J131" s="263">
        <f t="shared" ref="J131:J132" si="162">F131-G131-H131-I131</f>
        <v>0</v>
      </c>
      <c r="K131" s="263">
        <f t="shared" ref="K131:K132" si="163">J131-F131</f>
        <v>0</v>
      </c>
    </row>
    <row r="132" spans="1:11" s="19" customFormat="1" x14ac:dyDescent="0.25">
      <c r="A132" s="305" t="s">
        <v>303</v>
      </c>
      <c r="B132" s="306"/>
      <c r="C132" s="248"/>
      <c r="D132" s="249"/>
      <c r="E132" s="248"/>
      <c r="F132" s="307">
        <f t="shared" si="161"/>
        <v>0</v>
      </c>
      <c r="G132" s="262">
        <v>0</v>
      </c>
      <c r="H132" s="262">
        <v>0</v>
      </c>
      <c r="I132" s="262">
        <v>0</v>
      </c>
      <c r="J132" s="263">
        <f t="shared" si="162"/>
        <v>0</v>
      </c>
      <c r="K132" s="263">
        <f t="shared" si="163"/>
        <v>0</v>
      </c>
    </row>
    <row r="133" spans="1:11" s="19" customFormat="1" x14ac:dyDescent="0.25">
      <c r="A133" s="300">
        <v>340</v>
      </c>
      <c r="B133" s="301" t="s">
        <v>304</v>
      </c>
      <c r="C133" s="234"/>
      <c r="D133" s="235"/>
      <c r="E133" s="234"/>
      <c r="F133" s="234">
        <f>F134+F137+F140+F143+F146+F149+F152+F155</f>
        <v>0</v>
      </c>
      <c r="G133" s="302">
        <f t="shared" ref="G133:K133" si="164">G134+G137+G140+G143+G146+G149+G152+G155</f>
        <v>0</v>
      </c>
      <c r="H133" s="302">
        <f t="shared" si="164"/>
        <v>0</v>
      </c>
      <c r="I133" s="302">
        <f t="shared" si="164"/>
        <v>0</v>
      </c>
      <c r="J133" s="238">
        <f t="shared" si="164"/>
        <v>0</v>
      </c>
      <c r="K133" s="238">
        <f t="shared" si="164"/>
        <v>0</v>
      </c>
    </row>
    <row r="134" spans="1:11" s="19" customFormat="1" x14ac:dyDescent="0.25">
      <c r="A134" s="303">
        <v>341</v>
      </c>
      <c r="B134" s="304" t="s">
        <v>305</v>
      </c>
      <c r="C134" s="255"/>
      <c r="D134" s="256"/>
      <c r="E134" s="255"/>
      <c r="F134" s="255">
        <f t="shared" ref="F134:K134" si="165">SUM(F135:F136)</f>
        <v>0</v>
      </c>
      <c r="G134" s="257">
        <f t="shared" si="165"/>
        <v>0</v>
      </c>
      <c r="H134" s="257">
        <f t="shared" si="165"/>
        <v>0</v>
      </c>
      <c r="I134" s="257">
        <f t="shared" si="165"/>
        <v>0</v>
      </c>
      <c r="J134" s="258">
        <f t="shared" si="165"/>
        <v>0</v>
      </c>
      <c r="K134" s="258">
        <f t="shared" si="165"/>
        <v>0</v>
      </c>
    </row>
    <row r="135" spans="1:11" s="19" customFormat="1" x14ac:dyDescent="0.25">
      <c r="A135" s="305" t="s">
        <v>306</v>
      </c>
      <c r="B135" s="306"/>
      <c r="C135" s="248"/>
      <c r="D135" s="249"/>
      <c r="E135" s="248"/>
      <c r="F135" s="307">
        <f t="shared" ref="F135:F136" si="166">C135*E135</f>
        <v>0</v>
      </c>
      <c r="G135" s="262">
        <v>0</v>
      </c>
      <c r="H135" s="262">
        <v>0</v>
      </c>
      <c r="I135" s="262">
        <v>0</v>
      </c>
      <c r="J135" s="263">
        <f t="shared" ref="J135:J136" si="167">F135-G135-H135-I135</f>
        <v>0</v>
      </c>
      <c r="K135" s="263">
        <f t="shared" ref="K135:K136" si="168">J135-F135</f>
        <v>0</v>
      </c>
    </row>
    <row r="136" spans="1:11" s="19" customFormat="1" x14ac:dyDescent="0.25">
      <c r="A136" s="305" t="s">
        <v>306</v>
      </c>
      <c r="B136" s="306"/>
      <c r="C136" s="248"/>
      <c r="D136" s="249"/>
      <c r="E136" s="248"/>
      <c r="F136" s="307">
        <f t="shared" si="166"/>
        <v>0</v>
      </c>
      <c r="G136" s="262">
        <v>0</v>
      </c>
      <c r="H136" s="262">
        <v>0</v>
      </c>
      <c r="I136" s="262">
        <v>0</v>
      </c>
      <c r="J136" s="263">
        <f t="shared" si="167"/>
        <v>0</v>
      </c>
      <c r="K136" s="263">
        <f t="shared" si="168"/>
        <v>0</v>
      </c>
    </row>
    <row r="137" spans="1:11" s="19" customFormat="1" x14ac:dyDescent="0.25">
      <c r="A137" s="303">
        <v>342</v>
      </c>
      <c r="B137" s="304" t="s">
        <v>307</v>
      </c>
      <c r="C137" s="255"/>
      <c r="D137" s="256"/>
      <c r="E137" s="255"/>
      <c r="F137" s="255">
        <f t="shared" ref="F137:K137" si="169">SUM(F138:F139)</f>
        <v>0</v>
      </c>
      <c r="G137" s="257">
        <f t="shared" si="169"/>
        <v>0</v>
      </c>
      <c r="H137" s="257">
        <f t="shared" si="169"/>
        <v>0</v>
      </c>
      <c r="I137" s="257">
        <f t="shared" si="169"/>
        <v>0</v>
      </c>
      <c r="J137" s="258">
        <f t="shared" si="169"/>
        <v>0</v>
      </c>
      <c r="K137" s="258">
        <f t="shared" si="169"/>
        <v>0</v>
      </c>
    </row>
    <row r="138" spans="1:11" s="19" customFormat="1" x14ac:dyDescent="0.25">
      <c r="A138" s="305" t="s">
        <v>308</v>
      </c>
      <c r="B138" s="306"/>
      <c r="C138" s="248"/>
      <c r="D138" s="249"/>
      <c r="E138" s="248"/>
      <c r="F138" s="307">
        <f t="shared" ref="F138:F139" si="170">C138*E138</f>
        <v>0</v>
      </c>
      <c r="G138" s="262">
        <v>0</v>
      </c>
      <c r="H138" s="262">
        <v>0</v>
      </c>
      <c r="I138" s="262">
        <v>0</v>
      </c>
      <c r="J138" s="263">
        <f t="shared" ref="J138:J139" si="171">F138-G138-H138-I138</f>
        <v>0</v>
      </c>
      <c r="K138" s="263">
        <f t="shared" ref="K138:K139" si="172">J138-F138</f>
        <v>0</v>
      </c>
    </row>
    <row r="139" spans="1:11" s="19" customFormat="1" x14ac:dyDescent="0.25">
      <c r="A139" s="305" t="s">
        <v>308</v>
      </c>
      <c r="B139" s="306"/>
      <c r="C139" s="248"/>
      <c r="D139" s="249"/>
      <c r="E139" s="248"/>
      <c r="F139" s="307">
        <f t="shared" si="170"/>
        <v>0</v>
      </c>
      <c r="G139" s="262">
        <v>0</v>
      </c>
      <c r="H139" s="262">
        <v>0</v>
      </c>
      <c r="I139" s="262">
        <v>0</v>
      </c>
      <c r="J139" s="263">
        <f t="shared" si="171"/>
        <v>0</v>
      </c>
      <c r="K139" s="263">
        <f t="shared" si="172"/>
        <v>0</v>
      </c>
    </row>
    <row r="140" spans="1:11" s="19" customFormat="1" x14ac:dyDescent="0.25">
      <c r="A140" s="303">
        <v>343</v>
      </c>
      <c r="B140" s="304" t="s">
        <v>309</v>
      </c>
      <c r="C140" s="255"/>
      <c r="D140" s="256"/>
      <c r="E140" s="255"/>
      <c r="F140" s="255">
        <f t="shared" ref="F140:K140" si="173">SUM(F141:F142)</f>
        <v>0</v>
      </c>
      <c r="G140" s="308">
        <f t="shared" si="173"/>
        <v>0</v>
      </c>
      <c r="H140" s="308">
        <f t="shared" si="173"/>
        <v>0</v>
      </c>
      <c r="I140" s="308">
        <f t="shared" si="173"/>
        <v>0</v>
      </c>
      <c r="J140" s="255">
        <f t="shared" si="173"/>
        <v>0</v>
      </c>
      <c r="K140" s="255">
        <f t="shared" si="173"/>
        <v>0</v>
      </c>
    </row>
    <row r="141" spans="1:11" s="19" customFormat="1" x14ac:dyDescent="0.25">
      <c r="A141" s="305" t="s">
        <v>310</v>
      </c>
      <c r="B141" s="306"/>
      <c r="C141" s="248"/>
      <c r="D141" s="249"/>
      <c r="E141" s="248"/>
      <c r="F141" s="307">
        <f t="shared" ref="F141:F142" si="174">C141*E141</f>
        <v>0</v>
      </c>
      <c r="G141" s="309">
        <v>0</v>
      </c>
      <c r="H141" s="309">
        <v>0</v>
      </c>
      <c r="I141" s="309">
        <v>0</v>
      </c>
      <c r="J141" s="307">
        <f t="shared" ref="J141:J142" si="175">F141-G141-H141-I141</f>
        <v>0</v>
      </c>
      <c r="K141" s="307">
        <f t="shared" ref="K141:K142" si="176">J141-F141</f>
        <v>0</v>
      </c>
    </row>
    <row r="142" spans="1:11" s="19" customFormat="1" x14ac:dyDescent="0.25">
      <c r="A142" s="305" t="s">
        <v>310</v>
      </c>
      <c r="B142" s="306"/>
      <c r="C142" s="248"/>
      <c r="D142" s="249"/>
      <c r="E142" s="248"/>
      <c r="F142" s="307">
        <f t="shared" si="174"/>
        <v>0</v>
      </c>
      <c r="G142" s="309">
        <v>0</v>
      </c>
      <c r="H142" s="309">
        <v>0</v>
      </c>
      <c r="I142" s="309">
        <v>0</v>
      </c>
      <c r="J142" s="307">
        <f t="shared" si="175"/>
        <v>0</v>
      </c>
      <c r="K142" s="307">
        <f t="shared" si="176"/>
        <v>0</v>
      </c>
    </row>
    <row r="143" spans="1:11" s="19" customFormat="1" x14ac:dyDescent="0.25">
      <c r="A143" s="303">
        <v>344</v>
      </c>
      <c r="B143" s="304" t="s">
        <v>311</v>
      </c>
      <c r="C143" s="255"/>
      <c r="D143" s="256"/>
      <c r="E143" s="255"/>
      <c r="F143" s="255">
        <f t="shared" ref="F143:K143" si="177">SUM(F144:F145)</f>
        <v>0</v>
      </c>
      <c r="G143" s="257">
        <f t="shared" si="177"/>
        <v>0</v>
      </c>
      <c r="H143" s="257">
        <f t="shared" si="177"/>
        <v>0</v>
      </c>
      <c r="I143" s="257">
        <f t="shared" si="177"/>
        <v>0</v>
      </c>
      <c r="J143" s="258">
        <f t="shared" si="177"/>
        <v>0</v>
      </c>
      <c r="K143" s="258">
        <f t="shared" si="177"/>
        <v>0</v>
      </c>
    </row>
    <row r="144" spans="1:11" s="19" customFormat="1" x14ac:dyDescent="0.25">
      <c r="A144" s="305" t="s">
        <v>312</v>
      </c>
      <c r="B144" s="306"/>
      <c r="C144" s="248"/>
      <c r="D144" s="249"/>
      <c r="E144" s="248"/>
      <c r="F144" s="307">
        <f t="shared" ref="F144:F145" si="178">C144*E144</f>
        <v>0</v>
      </c>
      <c r="G144" s="262">
        <v>0</v>
      </c>
      <c r="H144" s="262">
        <v>0</v>
      </c>
      <c r="I144" s="262">
        <v>0</v>
      </c>
      <c r="J144" s="263">
        <f t="shared" ref="J144:J145" si="179">F144-G144-H144-I144</f>
        <v>0</v>
      </c>
      <c r="K144" s="263">
        <f t="shared" ref="K144:K145" si="180">J144-F144</f>
        <v>0</v>
      </c>
    </row>
    <row r="145" spans="1:13" s="19" customFormat="1" x14ac:dyDescent="0.25">
      <c r="A145" s="305" t="s">
        <v>312</v>
      </c>
      <c r="B145" s="306"/>
      <c r="C145" s="248"/>
      <c r="D145" s="249"/>
      <c r="E145" s="248"/>
      <c r="F145" s="307">
        <f t="shared" si="178"/>
        <v>0</v>
      </c>
      <c r="G145" s="262">
        <v>0</v>
      </c>
      <c r="H145" s="262">
        <v>0</v>
      </c>
      <c r="I145" s="262">
        <v>0</v>
      </c>
      <c r="J145" s="263">
        <f t="shared" si="179"/>
        <v>0</v>
      </c>
      <c r="K145" s="263">
        <f t="shared" si="180"/>
        <v>0</v>
      </c>
    </row>
    <row r="146" spans="1:13" s="19" customFormat="1" x14ac:dyDescent="0.25">
      <c r="A146" s="303">
        <v>345</v>
      </c>
      <c r="B146" s="304" t="s">
        <v>313</v>
      </c>
      <c r="C146" s="255"/>
      <c r="D146" s="256"/>
      <c r="E146" s="255"/>
      <c r="F146" s="255">
        <f t="shared" ref="F146:K146" si="181">SUM(F147:F148)</f>
        <v>0</v>
      </c>
      <c r="G146" s="257">
        <f t="shared" si="181"/>
        <v>0</v>
      </c>
      <c r="H146" s="257">
        <f t="shared" si="181"/>
        <v>0</v>
      </c>
      <c r="I146" s="257">
        <f t="shared" si="181"/>
        <v>0</v>
      </c>
      <c r="J146" s="258">
        <f t="shared" si="181"/>
        <v>0</v>
      </c>
      <c r="K146" s="258">
        <f t="shared" si="181"/>
        <v>0</v>
      </c>
    </row>
    <row r="147" spans="1:13" s="19" customFormat="1" x14ac:dyDescent="0.25">
      <c r="A147" s="305" t="s">
        <v>314</v>
      </c>
      <c r="B147" s="306"/>
      <c r="C147" s="248"/>
      <c r="D147" s="249"/>
      <c r="E147" s="248"/>
      <c r="F147" s="307">
        <f t="shared" ref="F147:F148" si="182">C147*E147</f>
        <v>0</v>
      </c>
      <c r="G147" s="262">
        <v>0</v>
      </c>
      <c r="H147" s="262">
        <v>0</v>
      </c>
      <c r="I147" s="262">
        <v>0</v>
      </c>
      <c r="J147" s="263">
        <f t="shared" ref="J147:J148" si="183">F147-G147-H147-I147</f>
        <v>0</v>
      </c>
      <c r="K147" s="263">
        <f t="shared" ref="K147:K148" si="184">J147-F147</f>
        <v>0</v>
      </c>
    </row>
    <row r="148" spans="1:13" s="19" customFormat="1" x14ac:dyDescent="0.25">
      <c r="A148" s="305" t="s">
        <v>314</v>
      </c>
      <c r="B148" s="306"/>
      <c r="C148" s="248"/>
      <c r="D148" s="249"/>
      <c r="E148" s="248"/>
      <c r="F148" s="307">
        <f t="shared" si="182"/>
        <v>0</v>
      </c>
      <c r="G148" s="262">
        <v>0</v>
      </c>
      <c r="H148" s="262">
        <v>0</v>
      </c>
      <c r="I148" s="262">
        <v>0</v>
      </c>
      <c r="J148" s="263">
        <f t="shared" si="183"/>
        <v>0</v>
      </c>
      <c r="K148" s="263">
        <f t="shared" si="184"/>
        <v>0</v>
      </c>
    </row>
    <row r="149" spans="1:13" s="19" customFormat="1" x14ac:dyDescent="0.25">
      <c r="A149" s="303">
        <v>346</v>
      </c>
      <c r="B149" s="304" t="s">
        <v>315</v>
      </c>
      <c r="C149" s="255"/>
      <c r="D149" s="256"/>
      <c r="E149" s="255"/>
      <c r="F149" s="255">
        <f t="shared" ref="F149:K149" si="185">SUM(F150:F151)</f>
        <v>0</v>
      </c>
      <c r="G149" s="257">
        <f t="shared" si="185"/>
        <v>0</v>
      </c>
      <c r="H149" s="257">
        <f t="shared" si="185"/>
        <v>0</v>
      </c>
      <c r="I149" s="257">
        <f t="shared" si="185"/>
        <v>0</v>
      </c>
      <c r="J149" s="258">
        <f t="shared" si="185"/>
        <v>0</v>
      </c>
      <c r="K149" s="258">
        <f t="shared" si="185"/>
        <v>0</v>
      </c>
    </row>
    <row r="150" spans="1:13" s="19" customFormat="1" x14ac:dyDescent="0.25">
      <c r="A150" s="305" t="s">
        <v>316</v>
      </c>
      <c r="B150" s="306"/>
      <c r="C150" s="248"/>
      <c r="D150" s="249"/>
      <c r="E150" s="248"/>
      <c r="F150" s="307">
        <f t="shared" ref="F150:F151" si="186">C150*E150</f>
        <v>0</v>
      </c>
      <c r="G150" s="262">
        <v>0</v>
      </c>
      <c r="H150" s="262">
        <v>0</v>
      </c>
      <c r="I150" s="262">
        <v>0</v>
      </c>
      <c r="J150" s="263">
        <f t="shared" ref="J150:J151" si="187">F150-G150-H150-I150</f>
        <v>0</v>
      </c>
      <c r="K150" s="263">
        <f t="shared" ref="K150:K151" si="188">J150-F150</f>
        <v>0</v>
      </c>
    </row>
    <row r="151" spans="1:13" s="19" customFormat="1" x14ac:dyDescent="0.25">
      <c r="A151" s="305" t="s">
        <v>316</v>
      </c>
      <c r="B151" s="306"/>
      <c r="C151" s="248"/>
      <c r="D151" s="249"/>
      <c r="E151" s="248"/>
      <c r="F151" s="307">
        <f t="shared" si="186"/>
        <v>0</v>
      </c>
      <c r="G151" s="262">
        <v>0</v>
      </c>
      <c r="H151" s="262">
        <v>0</v>
      </c>
      <c r="I151" s="262">
        <v>0</v>
      </c>
      <c r="J151" s="263">
        <f t="shared" si="187"/>
        <v>0</v>
      </c>
      <c r="K151" s="263">
        <f t="shared" si="188"/>
        <v>0</v>
      </c>
    </row>
    <row r="152" spans="1:13" s="19" customFormat="1" x14ac:dyDescent="0.25">
      <c r="A152" s="303">
        <v>347</v>
      </c>
      <c r="B152" s="304" t="s">
        <v>612</v>
      </c>
      <c r="C152" s="255"/>
      <c r="D152" s="256"/>
      <c r="E152" s="255"/>
      <c r="F152" s="255">
        <f t="shared" ref="F152:K152" si="189">SUM(F153:F154)</f>
        <v>0</v>
      </c>
      <c r="G152" s="257">
        <f t="shared" si="189"/>
        <v>0</v>
      </c>
      <c r="H152" s="257">
        <f t="shared" si="189"/>
        <v>0</v>
      </c>
      <c r="I152" s="257">
        <f t="shared" si="189"/>
        <v>0</v>
      </c>
      <c r="J152" s="258">
        <f t="shared" si="189"/>
        <v>0</v>
      </c>
      <c r="K152" s="258">
        <f t="shared" si="189"/>
        <v>0</v>
      </c>
    </row>
    <row r="153" spans="1:13" s="19" customFormat="1" x14ac:dyDescent="0.25">
      <c r="A153" s="305" t="s">
        <v>316</v>
      </c>
      <c r="B153" s="306"/>
      <c r="C153" s="248"/>
      <c r="D153" s="249"/>
      <c r="E153" s="248"/>
      <c r="F153" s="307">
        <f t="shared" ref="F153:F154" si="190">C153*E153</f>
        <v>0</v>
      </c>
      <c r="G153" s="262">
        <v>0</v>
      </c>
      <c r="H153" s="262">
        <v>0</v>
      </c>
      <c r="I153" s="262">
        <v>0</v>
      </c>
      <c r="J153" s="263">
        <f t="shared" ref="J153:J154" si="191">F153-G153-H153-I153</f>
        <v>0</v>
      </c>
      <c r="K153" s="263">
        <f t="shared" ref="K153:K154" si="192">J153-F153</f>
        <v>0</v>
      </c>
    </row>
    <row r="154" spans="1:13" s="19" customFormat="1" x14ac:dyDescent="0.25">
      <c r="A154" s="305" t="s">
        <v>316</v>
      </c>
      <c r="B154" s="306"/>
      <c r="C154" s="248"/>
      <c r="D154" s="249"/>
      <c r="E154" s="248"/>
      <c r="F154" s="307">
        <f t="shared" si="190"/>
        <v>0</v>
      </c>
      <c r="G154" s="262">
        <v>0</v>
      </c>
      <c r="H154" s="262">
        <v>0</v>
      </c>
      <c r="I154" s="262">
        <v>0</v>
      </c>
      <c r="J154" s="263">
        <f t="shared" si="191"/>
        <v>0</v>
      </c>
      <c r="K154" s="263">
        <f t="shared" si="192"/>
        <v>0</v>
      </c>
    </row>
    <row r="155" spans="1:13" s="19" customFormat="1" x14ac:dyDescent="0.25">
      <c r="A155" s="303">
        <v>349</v>
      </c>
      <c r="B155" s="304" t="s">
        <v>317</v>
      </c>
      <c r="C155" s="255"/>
      <c r="D155" s="256"/>
      <c r="E155" s="255"/>
      <c r="F155" s="255">
        <f t="shared" ref="F155:K155" si="193">SUM(F156:F157)</f>
        <v>0</v>
      </c>
      <c r="G155" s="257">
        <f t="shared" si="193"/>
        <v>0</v>
      </c>
      <c r="H155" s="257">
        <f t="shared" si="193"/>
        <v>0</v>
      </c>
      <c r="I155" s="257">
        <f t="shared" si="193"/>
        <v>0</v>
      </c>
      <c r="J155" s="258">
        <f t="shared" si="193"/>
        <v>0</v>
      </c>
      <c r="K155" s="258">
        <f t="shared" si="193"/>
        <v>0</v>
      </c>
    </row>
    <row r="156" spans="1:13" s="19" customFormat="1" x14ac:dyDescent="0.25">
      <c r="A156" s="305" t="s">
        <v>318</v>
      </c>
      <c r="B156" s="306"/>
      <c r="C156" s="248"/>
      <c r="D156" s="249"/>
      <c r="E156" s="248"/>
      <c r="F156" s="307">
        <f t="shared" ref="F156:F157" si="194">C156*E156</f>
        <v>0</v>
      </c>
      <c r="G156" s="262">
        <v>0</v>
      </c>
      <c r="H156" s="262">
        <v>0</v>
      </c>
      <c r="I156" s="262">
        <v>0</v>
      </c>
      <c r="J156" s="263">
        <f t="shared" ref="J156:J157" si="195">F156-G156-H156-I156</f>
        <v>0</v>
      </c>
      <c r="K156" s="263">
        <f t="shared" ref="K156:K157" si="196">J156-F156</f>
        <v>0</v>
      </c>
    </row>
    <row r="157" spans="1:13" s="19" customFormat="1" x14ac:dyDescent="0.25">
      <c r="A157" s="305" t="s">
        <v>318</v>
      </c>
      <c r="B157" s="306"/>
      <c r="C157" s="248"/>
      <c r="D157" s="249"/>
      <c r="E157" s="248"/>
      <c r="F157" s="307">
        <f t="shared" si="194"/>
        <v>0</v>
      </c>
      <c r="G157" s="262">
        <v>0</v>
      </c>
      <c r="H157" s="262">
        <v>0</v>
      </c>
      <c r="I157" s="262">
        <v>0</v>
      </c>
      <c r="J157" s="263">
        <f t="shared" si="195"/>
        <v>0</v>
      </c>
      <c r="K157" s="263">
        <f t="shared" si="196"/>
        <v>0</v>
      </c>
    </row>
    <row r="158" spans="1:13" s="19" customFormat="1" x14ac:dyDescent="0.25">
      <c r="A158" s="300">
        <v>350</v>
      </c>
      <c r="B158" s="301" t="s">
        <v>319</v>
      </c>
      <c r="C158" s="234"/>
      <c r="D158" s="235"/>
      <c r="E158" s="234"/>
      <c r="F158" s="234">
        <f>F159+F162+F165+F168+F171+F174</f>
        <v>0</v>
      </c>
      <c r="G158" s="302">
        <f t="shared" ref="G158:K158" si="197">G159+G162+G165+G168+G171+G174</f>
        <v>0</v>
      </c>
      <c r="H158" s="302">
        <f t="shared" si="197"/>
        <v>0</v>
      </c>
      <c r="I158" s="302">
        <f t="shared" si="197"/>
        <v>0</v>
      </c>
      <c r="J158" s="238">
        <f t="shared" si="197"/>
        <v>0</v>
      </c>
      <c r="K158" s="238">
        <f t="shared" si="197"/>
        <v>0</v>
      </c>
      <c r="M158" s="40"/>
    </row>
    <row r="159" spans="1:13" s="19" customFormat="1" x14ac:dyDescent="0.25">
      <c r="A159" s="303">
        <v>351</v>
      </c>
      <c r="B159" s="304" t="s">
        <v>320</v>
      </c>
      <c r="C159" s="255"/>
      <c r="D159" s="256"/>
      <c r="E159" s="255"/>
      <c r="F159" s="255">
        <f t="shared" ref="F159:K159" si="198">SUM(F160:F161)</f>
        <v>0</v>
      </c>
      <c r="G159" s="257">
        <f t="shared" si="198"/>
        <v>0</v>
      </c>
      <c r="H159" s="257">
        <f t="shared" si="198"/>
        <v>0</v>
      </c>
      <c r="I159" s="257">
        <f t="shared" si="198"/>
        <v>0</v>
      </c>
      <c r="J159" s="258">
        <f t="shared" si="198"/>
        <v>0</v>
      </c>
      <c r="K159" s="258">
        <f t="shared" si="198"/>
        <v>0</v>
      </c>
      <c r="M159" s="40"/>
    </row>
    <row r="160" spans="1:13" s="19" customFormat="1" x14ac:dyDescent="0.25">
      <c r="A160" s="305" t="s">
        <v>321</v>
      </c>
      <c r="B160" s="306"/>
      <c r="C160" s="248"/>
      <c r="D160" s="249"/>
      <c r="E160" s="248"/>
      <c r="F160" s="307">
        <f t="shared" ref="F160:F161" si="199">C160*E160</f>
        <v>0</v>
      </c>
      <c r="G160" s="262">
        <v>0</v>
      </c>
      <c r="H160" s="262">
        <v>0</v>
      </c>
      <c r="I160" s="262">
        <v>0</v>
      </c>
      <c r="J160" s="263">
        <f t="shared" ref="J160:J161" si="200">F160-G160-H160-I160</f>
        <v>0</v>
      </c>
      <c r="K160" s="263">
        <f t="shared" ref="K160:K161" si="201">J160-F160</f>
        <v>0</v>
      </c>
      <c r="M160" s="40"/>
    </row>
    <row r="161" spans="1:13" s="19" customFormat="1" x14ac:dyDescent="0.25">
      <c r="A161" s="305" t="s">
        <v>321</v>
      </c>
      <c r="B161" s="306"/>
      <c r="C161" s="248"/>
      <c r="D161" s="249"/>
      <c r="E161" s="248"/>
      <c r="F161" s="307">
        <f t="shared" si="199"/>
        <v>0</v>
      </c>
      <c r="G161" s="262">
        <v>0</v>
      </c>
      <c r="H161" s="262">
        <v>0</v>
      </c>
      <c r="I161" s="262">
        <v>0</v>
      </c>
      <c r="J161" s="263">
        <f t="shared" si="200"/>
        <v>0</v>
      </c>
      <c r="K161" s="263">
        <f t="shared" si="201"/>
        <v>0</v>
      </c>
      <c r="M161" s="40"/>
    </row>
    <row r="162" spans="1:13" s="19" customFormat="1" x14ac:dyDescent="0.25">
      <c r="A162" s="303">
        <v>352</v>
      </c>
      <c r="B162" s="304" t="s">
        <v>613</v>
      </c>
      <c r="C162" s="255"/>
      <c r="D162" s="256"/>
      <c r="E162" s="255"/>
      <c r="F162" s="255">
        <f t="shared" ref="F162:K162" si="202">SUM(F163:F164)</f>
        <v>0</v>
      </c>
      <c r="G162" s="257">
        <f t="shared" si="202"/>
        <v>0</v>
      </c>
      <c r="H162" s="257">
        <f t="shared" si="202"/>
        <v>0</v>
      </c>
      <c r="I162" s="257">
        <f t="shared" si="202"/>
        <v>0</v>
      </c>
      <c r="J162" s="258">
        <f t="shared" si="202"/>
        <v>0</v>
      </c>
      <c r="K162" s="258">
        <f t="shared" si="202"/>
        <v>0</v>
      </c>
    </row>
    <row r="163" spans="1:13" s="19" customFormat="1" x14ac:dyDescent="0.25">
      <c r="A163" s="305" t="s">
        <v>323</v>
      </c>
      <c r="B163" s="306"/>
      <c r="C163" s="248"/>
      <c r="D163" s="249"/>
      <c r="E163" s="248"/>
      <c r="F163" s="307">
        <f t="shared" ref="F163:F164" si="203">C163*E163</f>
        <v>0</v>
      </c>
      <c r="G163" s="262">
        <v>0</v>
      </c>
      <c r="H163" s="262">
        <v>0</v>
      </c>
      <c r="I163" s="262">
        <v>0</v>
      </c>
      <c r="J163" s="263">
        <f t="shared" ref="J163:J164" si="204">F163-G163-H163-I163</f>
        <v>0</v>
      </c>
      <c r="K163" s="263">
        <f t="shared" ref="K163:K164" si="205">J163-F163</f>
        <v>0</v>
      </c>
    </row>
    <row r="164" spans="1:13" s="19" customFormat="1" x14ac:dyDescent="0.25">
      <c r="A164" s="305" t="s">
        <v>323</v>
      </c>
      <c r="B164" s="306"/>
      <c r="C164" s="248"/>
      <c r="D164" s="249"/>
      <c r="E164" s="248"/>
      <c r="F164" s="307">
        <f t="shared" si="203"/>
        <v>0</v>
      </c>
      <c r="G164" s="262">
        <v>0</v>
      </c>
      <c r="H164" s="262">
        <v>0</v>
      </c>
      <c r="I164" s="262">
        <v>0</v>
      </c>
      <c r="J164" s="263">
        <f t="shared" si="204"/>
        <v>0</v>
      </c>
      <c r="K164" s="263">
        <f t="shared" si="205"/>
        <v>0</v>
      </c>
    </row>
    <row r="165" spans="1:13" s="19" customFormat="1" x14ac:dyDescent="0.25">
      <c r="A165" s="303">
        <v>353</v>
      </c>
      <c r="B165" s="304" t="s">
        <v>322</v>
      </c>
      <c r="C165" s="255"/>
      <c r="D165" s="256"/>
      <c r="E165" s="255"/>
      <c r="F165" s="255">
        <f t="shared" ref="F165:K165" si="206">SUM(F166:F167)</f>
        <v>0</v>
      </c>
      <c r="G165" s="257">
        <f t="shared" si="206"/>
        <v>0</v>
      </c>
      <c r="H165" s="257">
        <f t="shared" si="206"/>
        <v>0</v>
      </c>
      <c r="I165" s="257">
        <f t="shared" si="206"/>
        <v>0</v>
      </c>
      <c r="J165" s="258">
        <f t="shared" si="206"/>
        <v>0</v>
      </c>
      <c r="K165" s="258">
        <f t="shared" si="206"/>
        <v>0</v>
      </c>
    </row>
    <row r="166" spans="1:13" s="19" customFormat="1" x14ac:dyDescent="0.25">
      <c r="A166" s="305" t="s">
        <v>323</v>
      </c>
      <c r="B166" s="306"/>
      <c r="C166" s="248"/>
      <c r="D166" s="249"/>
      <c r="E166" s="248"/>
      <c r="F166" s="307">
        <f t="shared" ref="F166:F167" si="207">C166*E166</f>
        <v>0</v>
      </c>
      <c r="G166" s="262">
        <v>0</v>
      </c>
      <c r="H166" s="262">
        <v>0</v>
      </c>
      <c r="I166" s="262">
        <v>0</v>
      </c>
      <c r="J166" s="263">
        <f t="shared" ref="J166:J167" si="208">F166-G166-H166-I166</f>
        <v>0</v>
      </c>
      <c r="K166" s="263">
        <f t="shared" ref="K166:K167" si="209">J166-F166</f>
        <v>0</v>
      </c>
    </row>
    <row r="167" spans="1:13" s="19" customFormat="1" x14ac:dyDescent="0.25">
      <c r="A167" s="305" t="s">
        <v>323</v>
      </c>
      <c r="B167" s="306"/>
      <c r="C167" s="248"/>
      <c r="D167" s="249"/>
      <c r="E167" s="248"/>
      <c r="F167" s="307">
        <f t="shared" si="207"/>
        <v>0</v>
      </c>
      <c r="G167" s="262">
        <v>0</v>
      </c>
      <c r="H167" s="262">
        <v>0</v>
      </c>
      <c r="I167" s="262">
        <v>0</v>
      </c>
      <c r="J167" s="263">
        <f t="shared" si="208"/>
        <v>0</v>
      </c>
      <c r="K167" s="263">
        <f t="shared" si="209"/>
        <v>0</v>
      </c>
    </row>
    <row r="168" spans="1:13" s="19" customFormat="1" x14ac:dyDescent="0.25">
      <c r="A168" s="303">
        <v>354</v>
      </c>
      <c r="B168" s="304" t="s">
        <v>324</v>
      </c>
      <c r="C168" s="255"/>
      <c r="D168" s="256"/>
      <c r="E168" s="255"/>
      <c r="F168" s="255">
        <f t="shared" ref="F168:K168" si="210">SUM(F169:F170)</f>
        <v>0</v>
      </c>
      <c r="G168" s="257">
        <f t="shared" si="210"/>
        <v>0</v>
      </c>
      <c r="H168" s="257">
        <f t="shared" si="210"/>
        <v>0</v>
      </c>
      <c r="I168" s="257">
        <f t="shared" si="210"/>
        <v>0</v>
      </c>
      <c r="J168" s="258">
        <f t="shared" si="210"/>
        <v>0</v>
      </c>
      <c r="K168" s="258">
        <f t="shared" si="210"/>
        <v>0</v>
      </c>
    </row>
    <row r="169" spans="1:13" s="19" customFormat="1" x14ac:dyDescent="0.25">
      <c r="A169" s="305" t="s">
        <v>325</v>
      </c>
      <c r="B169" s="306"/>
      <c r="C169" s="248"/>
      <c r="D169" s="249"/>
      <c r="E169" s="248"/>
      <c r="F169" s="307">
        <f t="shared" ref="F169:F170" si="211">C169*E169</f>
        <v>0</v>
      </c>
      <c r="G169" s="262">
        <v>0</v>
      </c>
      <c r="H169" s="262">
        <v>0</v>
      </c>
      <c r="I169" s="262">
        <v>0</v>
      </c>
      <c r="J169" s="263">
        <f t="shared" ref="J169:J170" si="212">F169-G169-H169-I169</f>
        <v>0</v>
      </c>
      <c r="K169" s="263">
        <f t="shared" ref="K169:K170" si="213">J169-F169</f>
        <v>0</v>
      </c>
    </row>
    <row r="170" spans="1:13" s="19" customFormat="1" x14ac:dyDescent="0.25">
      <c r="A170" s="305" t="s">
        <v>325</v>
      </c>
      <c r="B170" s="306"/>
      <c r="C170" s="248"/>
      <c r="D170" s="249"/>
      <c r="E170" s="248"/>
      <c r="F170" s="307">
        <f t="shared" si="211"/>
        <v>0</v>
      </c>
      <c r="G170" s="262">
        <v>0</v>
      </c>
      <c r="H170" s="262">
        <v>0</v>
      </c>
      <c r="I170" s="262">
        <v>0</v>
      </c>
      <c r="J170" s="263">
        <f t="shared" si="212"/>
        <v>0</v>
      </c>
      <c r="K170" s="263">
        <f t="shared" si="213"/>
        <v>0</v>
      </c>
    </row>
    <row r="171" spans="1:13" s="19" customFormat="1" x14ac:dyDescent="0.25">
      <c r="A171" s="303">
        <v>355</v>
      </c>
      <c r="B171" s="304" t="s">
        <v>614</v>
      </c>
      <c r="C171" s="255"/>
      <c r="D171" s="256"/>
      <c r="E171" s="255"/>
      <c r="F171" s="255">
        <f t="shared" ref="F171:K171" si="214">SUM(F172:F173)</f>
        <v>0</v>
      </c>
      <c r="G171" s="257">
        <f t="shared" si="214"/>
        <v>0</v>
      </c>
      <c r="H171" s="257">
        <f t="shared" si="214"/>
        <v>0</v>
      </c>
      <c r="I171" s="257">
        <f t="shared" si="214"/>
        <v>0</v>
      </c>
      <c r="J171" s="258">
        <f t="shared" si="214"/>
        <v>0</v>
      </c>
      <c r="K171" s="258">
        <f t="shared" si="214"/>
        <v>0</v>
      </c>
    </row>
    <row r="172" spans="1:13" s="19" customFormat="1" x14ac:dyDescent="0.25">
      <c r="A172" s="305" t="s">
        <v>325</v>
      </c>
      <c r="B172" s="306"/>
      <c r="C172" s="248"/>
      <c r="D172" s="249"/>
      <c r="E172" s="248"/>
      <c r="F172" s="307">
        <f t="shared" ref="F172:F173" si="215">C172*E172</f>
        <v>0</v>
      </c>
      <c r="G172" s="262">
        <v>0</v>
      </c>
      <c r="H172" s="262">
        <v>0</v>
      </c>
      <c r="I172" s="262">
        <v>0</v>
      </c>
      <c r="J172" s="263">
        <f t="shared" ref="J172:J173" si="216">F172-G172-H172-I172</f>
        <v>0</v>
      </c>
      <c r="K172" s="263">
        <f t="shared" ref="K172:K173" si="217">J172-F172</f>
        <v>0</v>
      </c>
    </row>
    <row r="173" spans="1:13" s="19" customFormat="1" x14ac:dyDescent="0.25">
      <c r="A173" s="305" t="s">
        <v>325</v>
      </c>
      <c r="B173" s="306"/>
      <c r="C173" s="248"/>
      <c r="D173" s="249"/>
      <c r="E173" s="248"/>
      <c r="F173" s="307">
        <f t="shared" si="215"/>
        <v>0</v>
      </c>
      <c r="G173" s="262">
        <v>0</v>
      </c>
      <c r="H173" s="262">
        <v>0</v>
      </c>
      <c r="I173" s="262">
        <v>0</v>
      </c>
      <c r="J173" s="263">
        <f t="shared" si="216"/>
        <v>0</v>
      </c>
      <c r="K173" s="263">
        <f t="shared" si="217"/>
        <v>0</v>
      </c>
    </row>
    <row r="174" spans="1:13" s="19" customFormat="1" x14ac:dyDescent="0.25">
      <c r="A174" s="303">
        <v>359</v>
      </c>
      <c r="B174" s="304" t="s">
        <v>326</v>
      </c>
      <c r="C174" s="255"/>
      <c r="D174" s="256"/>
      <c r="E174" s="255"/>
      <c r="F174" s="255">
        <f t="shared" ref="F174:K174" si="218">SUM(F175:F176)</f>
        <v>0</v>
      </c>
      <c r="G174" s="257">
        <f t="shared" si="218"/>
        <v>0</v>
      </c>
      <c r="H174" s="257">
        <f t="shared" si="218"/>
        <v>0</v>
      </c>
      <c r="I174" s="257">
        <f t="shared" si="218"/>
        <v>0</v>
      </c>
      <c r="J174" s="258">
        <f t="shared" si="218"/>
        <v>0</v>
      </c>
      <c r="K174" s="258">
        <f t="shared" si="218"/>
        <v>0</v>
      </c>
    </row>
    <row r="175" spans="1:13" s="19" customFormat="1" x14ac:dyDescent="0.25">
      <c r="A175" s="305" t="s">
        <v>327</v>
      </c>
      <c r="B175" s="306"/>
      <c r="C175" s="248"/>
      <c r="D175" s="249"/>
      <c r="E175" s="248"/>
      <c r="F175" s="307">
        <f t="shared" ref="F175:F176" si="219">C175*E175</f>
        <v>0</v>
      </c>
      <c r="G175" s="262">
        <v>0</v>
      </c>
      <c r="H175" s="262">
        <v>0</v>
      </c>
      <c r="I175" s="262">
        <v>0</v>
      </c>
      <c r="J175" s="263">
        <f t="shared" ref="J175:J176" si="220">F175-G175-H175-I175</f>
        <v>0</v>
      </c>
      <c r="K175" s="263">
        <f t="shared" ref="K175:K176" si="221">J175-F175</f>
        <v>0</v>
      </c>
    </row>
    <row r="176" spans="1:13" s="19" customFormat="1" x14ac:dyDescent="0.25">
      <c r="A176" s="305" t="s">
        <v>327</v>
      </c>
      <c r="B176" s="306"/>
      <c r="C176" s="248"/>
      <c r="D176" s="249"/>
      <c r="E176" s="248"/>
      <c r="F176" s="307">
        <f t="shared" si="219"/>
        <v>0</v>
      </c>
      <c r="G176" s="262">
        <v>0</v>
      </c>
      <c r="H176" s="262">
        <v>0</v>
      </c>
      <c r="I176" s="262">
        <v>0</v>
      </c>
      <c r="J176" s="263">
        <f t="shared" si="220"/>
        <v>0</v>
      </c>
      <c r="K176" s="263">
        <f t="shared" si="221"/>
        <v>0</v>
      </c>
    </row>
    <row r="177" spans="1:11" s="19" customFormat="1" x14ac:dyDescent="0.25">
      <c r="A177" s="268" t="s">
        <v>328</v>
      </c>
      <c r="B177" s="269" t="s">
        <v>329</v>
      </c>
      <c r="C177" s="270"/>
      <c r="D177" s="271"/>
      <c r="E177" s="270"/>
      <c r="F177" s="272">
        <f>F178+F181+F184+F187+F190+F193+F196</f>
        <v>0</v>
      </c>
      <c r="G177" s="273">
        <f t="shared" ref="G177:K177" si="222">G178+G181+G184+G187+G190+G193+G196</f>
        <v>0</v>
      </c>
      <c r="H177" s="273">
        <f t="shared" si="222"/>
        <v>0</v>
      </c>
      <c r="I177" s="273">
        <f>I178+I181+I184+I187+I190+I193+I196</f>
        <v>0</v>
      </c>
      <c r="J177" s="274">
        <f t="shared" si="222"/>
        <v>0</v>
      </c>
      <c r="K177" s="274">
        <f t="shared" si="222"/>
        <v>0</v>
      </c>
    </row>
    <row r="178" spans="1:11" s="19" customFormat="1" x14ac:dyDescent="0.25">
      <c r="A178" s="275">
        <v>361</v>
      </c>
      <c r="B178" s="276" t="s">
        <v>330</v>
      </c>
      <c r="C178" s="277"/>
      <c r="D178" s="278"/>
      <c r="E178" s="277"/>
      <c r="F178" s="279">
        <f t="shared" ref="F178:K178" si="223">SUM(F179:F180)</f>
        <v>0</v>
      </c>
      <c r="G178" s="280">
        <f t="shared" si="223"/>
        <v>0</v>
      </c>
      <c r="H178" s="280">
        <f t="shared" si="223"/>
        <v>0</v>
      </c>
      <c r="I178" s="280">
        <f t="shared" si="223"/>
        <v>0</v>
      </c>
      <c r="J178" s="281">
        <f t="shared" si="223"/>
        <v>0</v>
      </c>
      <c r="K178" s="281">
        <f t="shared" si="223"/>
        <v>0</v>
      </c>
    </row>
    <row r="179" spans="1:11" s="39" customFormat="1" x14ac:dyDescent="0.25">
      <c r="A179" s="282" t="s">
        <v>331</v>
      </c>
      <c r="B179" s="283"/>
      <c r="C179" s="284"/>
      <c r="D179" s="285"/>
      <c r="E179" s="284"/>
      <c r="F179" s="286">
        <f t="shared" ref="F179:F180" si="224">C179*E179</f>
        <v>0</v>
      </c>
      <c r="G179" s="287">
        <v>0</v>
      </c>
      <c r="H179" s="287">
        <v>0</v>
      </c>
      <c r="I179" s="287">
        <v>0</v>
      </c>
      <c r="J179" s="288">
        <f t="shared" ref="J179:J180" si="225">F179-G179-H179-I179</f>
        <v>0</v>
      </c>
      <c r="K179" s="288">
        <f t="shared" ref="K179:K180" si="226">J179-F179</f>
        <v>0</v>
      </c>
    </row>
    <row r="180" spans="1:11" s="39" customFormat="1" x14ac:dyDescent="0.25">
      <c r="A180" s="282" t="s">
        <v>331</v>
      </c>
      <c r="B180" s="283"/>
      <c r="C180" s="284"/>
      <c r="D180" s="285"/>
      <c r="E180" s="284"/>
      <c r="F180" s="286">
        <f t="shared" si="224"/>
        <v>0</v>
      </c>
      <c r="G180" s="287">
        <v>0</v>
      </c>
      <c r="H180" s="287">
        <v>0</v>
      </c>
      <c r="I180" s="287">
        <v>0</v>
      </c>
      <c r="J180" s="288">
        <f t="shared" si="225"/>
        <v>0</v>
      </c>
      <c r="K180" s="288">
        <f t="shared" si="226"/>
        <v>0</v>
      </c>
    </row>
    <row r="181" spans="1:11" s="19" customFormat="1" x14ac:dyDescent="0.25">
      <c r="A181" s="289">
        <v>362</v>
      </c>
      <c r="B181" s="290" t="s">
        <v>615</v>
      </c>
      <c r="C181" s="291"/>
      <c r="D181" s="292"/>
      <c r="E181" s="291"/>
      <c r="F181" s="279">
        <f t="shared" ref="F181:K181" si="227">SUM(F182:F183)</f>
        <v>0</v>
      </c>
      <c r="G181" s="280">
        <f t="shared" si="227"/>
        <v>0</v>
      </c>
      <c r="H181" s="280">
        <f t="shared" si="227"/>
        <v>0</v>
      </c>
      <c r="I181" s="280">
        <f t="shared" si="227"/>
        <v>0</v>
      </c>
      <c r="J181" s="281">
        <f t="shared" si="227"/>
        <v>0</v>
      </c>
      <c r="K181" s="281">
        <f t="shared" si="227"/>
        <v>0</v>
      </c>
    </row>
    <row r="182" spans="1:11" s="39" customFormat="1" x14ac:dyDescent="0.25">
      <c r="A182" s="293" t="s">
        <v>332</v>
      </c>
      <c r="B182" s="294"/>
      <c r="C182" s="284"/>
      <c r="D182" s="285"/>
      <c r="E182" s="284"/>
      <c r="F182" s="295">
        <f t="shared" ref="F182:F183" si="228">C182*E182</f>
        <v>0</v>
      </c>
      <c r="G182" s="296">
        <v>0</v>
      </c>
      <c r="H182" s="296">
        <v>0</v>
      </c>
      <c r="I182" s="296">
        <v>0</v>
      </c>
      <c r="J182" s="297">
        <f t="shared" ref="J182:J183" si="229">F182-G182-H182-I182</f>
        <v>0</v>
      </c>
      <c r="K182" s="297">
        <f t="shared" ref="K182:K183" si="230">J182-F182</f>
        <v>0</v>
      </c>
    </row>
    <row r="183" spans="1:11" s="39" customFormat="1" x14ac:dyDescent="0.25">
      <c r="A183" s="293" t="s">
        <v>332</v>
      </c>
      <c r="B183" s="294"/>
      <c r="C183" s="284"/>
      <c r="D183" s="285"/>
      <c r="E183" s="284"/>
      <c r="F183" s="295">
        <f t="shared" si="228"/>
        <v>0</v>
      </c>
      <c r="G183" s="296">
        <v>0</v>
      </c>
      <c r="H183" s="296">
        <v>0</v>
      </c>
      <c r="I183" s="296">
        <v>0</v>
      </c>
      <c r="J183" s="297">
        <f t="shared" si="229"/>
        <v>0</v>
      </c>
      <c r="K183" s="297">
        <f t="shared" si="230"/>
        <v>0</v>
      </c>
    </row>
    <row r="184" spans="1:11" s="19" customFormat="1" x14ac:dyDescent="0.25">
      <c r="A184" s="289">
        <v>363</v>
      </c>
      <c r="B184" s="290" t="s">
        <v>333</v>
      </c>
      <c r="C184" s="291"/>
      <c r="D184" s="292"/>
      <c r="E184" s="291"/>
      <c r="F184" s="279">
        <f t="shared" ref="F184:K184" si="231">SUM(F185:F186)</f>
        <v>0</v>
      </c>
      <c r="G184" s="280">
        <f t="shared" si="231"/>
        <v>0</v>
      </c>
      <c r="H184" s="280">
        <f t="shared" si="231"/>
        <v>0</v>
      </c>
      <c r="I184" s="280">
        <f t="shared" si="231"/>
        <v>0</v>
      </c>
      <c r="J184" s="281">
        <f t="shared" si="231"/>
        <v>0</v>
      </c>
      <c r="K184" s="281">
        <f t="shared" si="231"/>
        <v>0</v>
      </c>
    </row>
    <row r="185" spans="1:11" s="39" customFormat="1" x14ac:dyDescent="0.25">
      <c r="A185" s="293" t="s">
        <v>334</v>
      </c>
      <c r="B185" s="294"/>
      <c r="C185" s="284"/>
      <c r="D185" s="285"/>
      <c r="E185" s="284"/>
      <c r="F185" s="295">
        <f t="shared" ref="F185:F186" si="232">C185*E185</f>
        <v>0</v>
      </c>
      <c r="G185" s="296">
        <v>0</v>
      </c>
      <c r="H185" s="296">
        <v>0</v>
      </c>
      <c r="I185" s="296">
        <v>0</v>
      </c>
      <c r="J185" s="297">
        <f t="shared" ref="J185:J186" si="233">F185-G185-H185-I185</f>
        <v>0</v>
      </c>
      <c r="K185" s="297">
        <f t="shared" ref="K185:K186" si="234">J185-F185</f>
        <v>0</v>
      </c>
    </row>
    <row r="186" spans="1:11" s="39" customFormat="1" x14ac:dyDescent="0.25">
      <c r="A186" s="293" t="s">
        <v>334</v>
      </c>
      <c r="B186" s="294"/>
      <c r="C186" s="284"/>
      <c r="D186" s="285"/>
      <c r="E186" s="284"/>
      <c r="F186" s="295">
        <f t="shared" si="232"/>
        <v>0</v>
      </c>
      <c r="G186" s="296">
        <v>0</v>
      </c>
      <c r="H186" s="296">
        <v>0</v>
      </c>
      <c r="I186" s="296">
        <v>0</v>
      </c>
      <c r="J186" s="297">
        <f t="shared" si="233"/>
        <v>0</v>
      </c>
      <c r="K186" s="297">
        <f t="shared" si="234"/>
        <v>0</v>
      </c>
    </row>
    <row r="187" spans="1:11" s="19" customFormat="1" x14ac:dyDescent="0.25">
      <c r="A187" s="289">
        <v>364</v>
      </c>
      <c r="B187" s="290" t="s">
        <v>335</v>
      </c>
      <c r="C187" s="291"/>
      <c r="D187" s="292"/>
      <c r="E187" s="291"/>
      <c r="F187" s="279">
        <f t="shared" ref="F187:K187" si="235">SUM(F188:F189)</f>
        <v>0</v>
      </c>
      <c r="G187" s="280">
        <f t="shared" si="235"/>
        <v>0</v>
      </c>
      <c r="H187" s="280">
        <f t="shared" si="235"/>
        <v>0</v>
      </c>
      <c r="I187" s="280">
        <f t="shared" si="235"/>
        <v>0</v>
      </c>
      <c r="J187" s="281">
        <f t="shared" si="235"/>
        <v>0</v>
      </c>
      <c r="K187" s="281">
        <f t="shared" si="235"/>
        <v>0</v>
      </c>
    </row>
    <row r="188" spans="1:11" s="39" customFormat="1" x14ac:dyDescent="0.25">
      <c r="A188" s="293" t="s">
        <v>336</v>
      </c>
      <c r="B188" s="294"/>
      <c r="C188" s="284"/>
      <c r="D188" s="285"/>
      <c r="E188" s="284"/>
      <c r="F188" s="295">
        <f t="shared" ref="F188:F189" si="236">C188*E188</f>
        <v>0</v>
      </c>
      <c r="G188" s="296">
        <v>0</v>
      </c>
      <c r="H188" s="296">
        <v>0</v>
      </c>
      <c r="I188" s="296">
        <v>0</v>
      </c>
      <c r="J188" s="297">
        <f t="shared" ref="J188:J189" si="237">F188-G188-H188-I188</f>
        <v>0</v>
      </c>
      <c r="K188" s="297">
        <f t="shared" ref="K188:K189" si="238">J188-F188</f>
        <v>0</v>
      </c>
    </row>
    <row r="189" spans="1:11" s="39" customFormat="1" x14ac:dyDescent="0.25">
      <c r="A189" s="293" t="s">
        <v>336</v>
      </c>
      <c r="B189" s="294"/>
      <c r="C189" s="284"/>
      <c r="D189" s="285"/>
      <c r="E189" s="284"/>
      <c r="F189" s="295">
        <f t="shared" si="236"/>
        <v>0</v>
      </c>
      <c r="G189" s="296">
        <v>0</v>
      </c>
      <c r="H189" s="296">
        <v>0</v>
      </c>
      <c r="I189" s="296">
        <v>0</v>
      </c>
      <c r="J189" s="297">
        <f t="shared" si="237"/>
        <v>0</v>
      </c>
      <c r="K189" s="297">
        <f t="shared" si="238"/>
        <v>0</v>
      </c>
    </row>
    <row r="190" spans="1:11" s="19" customFormat="1" x14ac:dyDescent="0.25">
      <c r="A190" s="289">
        <v>365</v>
      </c>
      <c r="B190" s="290" t="s">
        <v>616</v>
      </c>
      <c r="C190" s="291"/>
      <c r="D190" s="292"/>
      <c r="E190" s="291"/>
      <c r="F190" s="279">
        <f t="shared" ref="F190:K190" si="239">SUM(F191:F192)</f>
        <v>0</v>
      </c>
      <c r="G190" s="280">
        <f t="shared" si="239"/>
        <v>0</v>
      </c>
      <c r="H190" s="280">
        <f t="shared" si="239"/>
        <v>0</v>
      </c>
      <c r="I190" s="280">
        <f t="shared" si="239"/>
        <v>0</v>
      </c>
      <c r="J190" s="281">
        <f t="shared" si="239"/>
        <v>0</v>
      </c>
      <c r="K190" s="281">
        <f t="shared" si="239"/>
        <v>0</v>
      </c>
    </row>
    <row r="191" spans="1:11" s="39" customFormat="1" x14ac:dyDescent="0.25">
      <c r="A191" s="293" t="s">
        <v>336</v>
      </c>
      <c r="B191" s="294"/>
      <c r="C191" s="284"/>
      <c r="D191" s="285"/>
      <c r="E191" s="284"/>
      <c r="F191" s="295">
        <f t="shared" ref="F191:F192" si="240">C191*E191</f>
        <v>0</v>
      </c>
      <c r="G191" s="296">
        <v>0</v>
      </c>
      <c r="H191" s="296">
        <v>0</v>
      </c>
      <c r="I191" s="296">
        <v>0</v>
      </c>
      <c r="J191" s="297">
        <f t="shared" ref="J191:J192" si="241">F191-G191-H191-I191</f>
        <v>0</v>
      </c>
      <c r="K191" s="297">
        <f t="shared" ref="K191:K192" si="242">J191-F191</f>
        <v>0</v>
      </c>
    </row>
    <row r="192" spans="1:11" s="39" customFormat="1" x14ac:dyDescent="0.25">
      <c r="A192" s="293" t="s">
        <v>336</v>
      </c>
      <c r="B192" s="294"/>
      <c r="C192" s="284"/>
      <c r="D192" s="285"/>
      <c r="E192" s="284"/>
      <c r="F192" s="295">
        <f t="shared" si="240"/>
        <v>0</v>
      </c>
      <c r="G192" s="296">
        <v>0</v>
      </c>
      <c r="H192" s="296">
        <v>0</v>
      </c>
      <c r="I192" s="296">
        <v>0</v>
      </c>
      <c r="J192" s="297">
        <f t="shared" si="241"/>
        <v>0</v>
      </c>
      <c r="K192" s="297">
        <f t="shared" si="242"/>
        <v>0</v>
      </c>
    </row>
    <row r="193" spans="1:11" s="19" customFormat="1" x14ac:dyDescent="0.25">
      <c r="A193" s="289">
        <v>366</v>
      </c>
      <c r="B193" s="290" t="s">
        <v>618</v>
      </c>
      <c r="C193" s="291"/>
      <c r="D193" s="292"/>
      <c r="E193" s="291"/>
      <c r="F193" s="279">
        <f t="shared" ref="F193:K193" si="243">SUM(F194:F195)</f>
        <v>0</v>
      </c>
      <c r="G193" s="280">
        <f t="shared" si="243"/>
        <v>0</v>
      </c>
      <c r="H193" s="280">
        <f t="shared" si="243"/>
        <v>0</v>
      </c>
      <c r="I193" s="280">
        <f t="shared" si="243"/>
        <v>0</v>
      </c>
      <c r="J193" s="281">
        <f t="shared" si="243"/>
        <v>0</v>
      </c>
      <c r="K193" s="281">
        <f t="shared" si="243"/>
        <v>0</v>
      </c>
    </row>
    <row r="194" spans="1:11" s="39" customFormat="1" x14ac:dyDescent="0.25">
      <c r="A194" s="293" t="s">
        <v>336</v>
      </c>
      <c r="B194" s="294"/>
      <c r="C194" s="284"/>
      <c r="D194" s="285"/>
      <c r="E194" s="284"/>
      <c r="F194" s="295">
        <f t="shared" ref="F194:F195" si="244">C194*E194</f>
        <v>0</v>
      </c>
      <c r="G194" s="296">
        <v>0</v>
      </c>
      <c r="H194" s="296">
        <v>0</v>
      </c>
      <c r="I194" s="296">
        <v>0</v>
      </c>
      <c r="J194" s="297">
        <f t="shared" ref="J194:J195" si="245">F194-G194-H194-I194</f>
        <v>0</v>
      </c>
      <c r="K194" s="297">
        <f t="shared" ref="K194:K195" si="246">J194-F194</f>
        <v>0</v>
      </c>
    </row>
    <row r="195" spans="1:11" s="39" customFormat="1" x14ac:dyDescent="0.25">
      <c r="A195" s="293" t="s">
        <v>336</v>
      </c>
      <c r="B195" s="294"/>
      <c r="C195" s="284"/>
      <c r="D195" s="285"/>
      <c r="E195" s="284"/>
      <c r="F195" s="295">
        <f t="shared" si="244"/>
        <v>0</v>
      </c>
      <c r="G195" s="296">
        <v>0</v>
      </c>
      <c r="H195" s="296">
        <v>0</v>
      </c>
      <c r="I195" s="296">
        <v>0</v>
      </c>
      <c r="J195" s="297">
        <f t="shared" si="245"/>
        <v>0</v>
      </c>
      <c r="K195" s="297">
        <f t="shared" si="246"/>
        <v>0</v>
      </c>
    </row>
    <row r="196" spans="1:11" s="19" customFormat="1" x14ac:dyDescent="0.25">
      <c r="A196" s="289">
        <v>369</v>
      </c>
      <c r="B196" s="290" t="s">
        <v>337</v>
      </c>
      <c r="C196" s="291"/>
      <c r="D196" s="292"/>
      <c r="E196" s="291"/>
      <c r="F196" s="279">
        <f t="shared" ref="F196:K196" si="247">SUM(F197:F198)</f>
        <v>0</v>
      </c>
      <c r="G196" s="280">
        <f t="shared" si="247"/>
        <v>0</v>
      </c>
      <c r="H196" s="280">
        <f t="shared" si="247"/>
        <v>0</v>
      </c>
      <c r="I196" s="280">
        <f t="shared" si="247"/>
        <v>0</v>
      </c>
      <c r="J196" s="281">
        <f t="shared" si="247"/>
        <v>0</v>
      </c>
      <c r="K196" s="281">
        <f t="shared" si="247"/>
        <v>0</v>
      </c>
    </row>
    <row r="197" spans="1:11" s="39" customFormat="1" x14ac:dyDescent="0.25">
      <c r="A197" s="293" t="s">
        <v>338</v>
      </c>
      <c r="B197" s="298"/>
      <c r="C197" s="284"/>
      <c r="D197" s="285"/>
      <c r="E197" s="284"/>
      <c r="F197" s="295">
        <f t="shared" ref="F197:F198" si="248">C197*E197</f>
        <v>0</v>
      </c>
      <c r="G197" s="296">
        <v>0</v>
      </c>
      <c r="H197" s="296">
        <v>0</v>
      </c>
      <c r="I197" s="296">
        <v>0</v>
      </c>
      <c r="J197" s="297">
        <f t="shared" ref="J197:J198" si="249">F197-G197-H197-I197</f>
        <v>0</v>
      </c>
      <c r="K197" s="297">
        <f t="shared" ref="K197:K198" si="250">J197-F197</f>
        <v>0</v>
      </c>
    </row>
    <row r="198" spans="1:11" s="39" customFormat="1" x14ac:dyDescent="0.25">
      <c r="A198" s="293" t="s">
        <v>338</v>
      </c>
      <c r="B198" s="298"/>
      <c r="C198" s="284"/>
      <c r="D198" s="285"/>
      <c r="E198" s="284"/>
      <c r="F198" s="295">
        <f t="shared" si="248"/>
        <v>0</v>
      </c>
      <c r="G198" s="296">
        <v>0</v>
      </c>
      <c r="H198" s="296">
        <v>0</v>
      </c>
      <c r="I198" s="296">
        <v>0</v>
      </c>
      <c r="J198" s="297">
        <f t="shared" si="249"/>
        <v>0</v>
      </c>
      <c r="K198" s="297">
        <f t="shared" si="250"/>
        <v>0</v>
      </c>
    </row>
    <row r="199" spans="1:11" s="19" customFormat="1" x14ac:dyDescent="0.25">
      <c r="A199" s="300">
        <v>370</v>
      </c>
      <c r="B199" s="301" t="s">
        <v>633</v>
      </c>
      <c r="C199" s="234"/>
      <c r="D199" s="235"/>
      <c r="E199" s="234"/>
      <c r="F199" s="234">
        <f>F200+F203+F206+F209+F212+F215+F218+F221+F224</f>
        <v>0</v>
      </c>
      <c r="G199" s="237">
        <f t="shared" ref="G199:K199" si="251">G200+G203+G206+G209+G212+G215+G218+G221+G224</f>
        <v>0</v>
      </c>
      <c r="H199" s="237">
        <f t="shared" si="251"/>
        <v>0</v>
      </c>
      <c r="I199" s="237">
        <f t="shared" si="251"/>
        <v>0</v>
      </c>
      <c r="J199" s="238">
        <f t="shared" si="251"/>
        <v>0</v>
      </c>
      <c r="K199" s="238">
        <f t="shared" si="251"/>
        <v>0</v>
      </c>
    </row>
    <row r="200" spans="1:11" s="19" customFormat="1" x14ac:dyDescent="0.25">
      <c r="A200" s="303">
        <v>371</v>
      </c>
      <c r="B200" s="304" t="s">
        <v>621</v>
      </c>
      <c r="C200" s="255"/>
      <c r="D200" s="256"/>
      <c r="E200" s="255"/>
      <c r="F200" s="255">
        <f t="shared" ref="F200:K200" si="252">SUM(F201:F202)</f>
        <v>0</v>
      </c>
      <c r="G200" s="310">
        <f t="shared" si="252"/>
        <v>0</v>
      </c>
      <c r="H200" s="310">
        <f t="shared" si="252"/>
        <v>0</v>
      </c>
      <c r="I200" s="310">
        <f t="shared" si="252"/>
        <v>0</v>
      </c>
      <c r="J200" s="258">
        <f t="shared" si="252"/>
        <v>0</v>
      </c>
      <c r="K200" s="258">
        <f t="shared" si="252"/>
        <v>0</v>
      </c>
    </row>
    <row r="201" spans="1:11" s="19" customFormat="1" x14ac:dyDescent="0.25">
      <c r="A201" s="305" t="s">
        <v>341</v>
      </c>
      <c r="B201" s="306"/>
      <c r="C201" s="248"/>
      <c r="D201" s="249"/>
      <c r="E201" s="248"/>
      <c r="F201" s="307">
        <f t="shared" ref="F201:F202" si="253">C201*E201</f>
        <v>0</v>
      </c>
      <c r="G201" s="311">
        <v>0</v>
      </c>
      <c r="H201" s="311">
        <v>0</v>
      </c>
      <c r="I201" s="311">
        <v>0</v>
      </c>
      <c r="J201" s="263">
        <f t="shared" ref="J201:J202" si="254">F201-G201-H201-I201</f>
        <v>0</v>
      </c>
      <c r="K201" s="263">
        <f t="shared" ref="K201:K202" si="255">J201-F201</f>
        <v>0</v>
      </c>
    </row>
    <row r="202" spans="1:11" s="19" customFormat="1" x14ac:dyDescent="0.25">
      <c r="A202" s="305" t="s">
        <v>341</v>
      </c>
      <c r="B202" s="306"/>
      <c r="C202" s="248"/>
      <c r="D202" s="249"/>
      <c r="E202" s="248"/>
      <c r="F202" s="307">
        <f t="shared" si="253"/>
        <v>0</v>
      </c>
      <c r="G202" s="311">
        <v>0</v>
      </c>
      <c r="H202" s="311">
        <v>0</v>
      </c>
      <c r="I202" s="311">
        <v>0</v>
      </c>
      <c r="J202" s="263">
        <f t="shared" si="254"/>
        <v>0</v>
      </c>
      <c r="K202" s="263">
        <f t="shared" si="255"/>
        <v>0</v>
      </c>
    </row>
    <row r="203" spans="1:11" s="19" customFormat="1" x14ac:dyDescent="0.25">
      <c r="A203" s="289">
        <v>372</v>
      </c>
      <c r="B203" s="290" t="s">
        <v>620</v>
      </c>
      <c r="C203" s="291"/>
      <c r="D203" s="292"/>
      <c r="E203" s="291"/>
      <c r="F203" s="279">
        <f t="shared" ref="F203:K203" si="256">SUM(F204:F205)</f>
        <v>0</v>
      </c>
      <c r="G203" s="312">
        <f t="shared" si="256"/>
        <v>0</v>
      </c>
      <c r="H203" s="312">
        <f t="shared" si="256"/>
        <v>0</v>
      </c>
      <c r="I203" s="312">
        <f t="shared" si="256"/>
        <v>0</v>
      </c>
      <c r="J203" s="281">
        <f t="shared" si="256"/>
        <v>0</v>
      </c>
      <c r="K203" s="281">
        <f t="shared" si="256"/>
        <v>0</v>
      </c>
    </row>
    <row r="204" spans="1:11" s="39" customFormat="1" x14ac:dyDescent="0.25">
      <c r="A204" s="293" t="s">
        <v>343</v>
      </c>
      <c r="B204" s="294"/>
      <c r="C204" s="284"/>
      <c r="D204" s="285"/>
      <c r="E204" s="284"/>
      <c r="F204" s="295">
        <f t="shared" ref="F204:F205" si="257">C204*E204</f>
        <v>0</v>
      </c>
      <c r="G204" s="313">
        <v>0</v>
      </c>
      <c r="H204" s="313">
        <v>0</v>
      </c>
      <c r="I204" s="313">
        <v>0</v>
      </c>
      <c r="J204" s="297">
        <f t="shared" ref="J204:J205" si="258">F204-G204-H204-I204</f>
        <v>0</v>
      </c>
      <c r="K204" s="297">
        <f t="shared" ref="K204:K205" si="259">J204-F204</f>
        <v>0</v>
      </c>
    </row>
    <row r="205" spans="1:11" s="39" customFormat="1" x14ac:dyDescent="0.25">
      <c r="A205" s="293" t="s">
        <v>343</v>
      </c>
      <c r="B205" s="294"/>
      <c r="C205" s="314"/>
      <c r="D205" s="285"/>
      <c r="E205" s="284"/>
      <c r="F205" s="295">
        <f t="shared" si="257"/>
        <v>0</v>
      </c>
      <c r="G205" s="313">
        <v>0</v>
      </c>
      <c r="H205" s="313">
        <v>0</v>
      </c>
      <c r="I205" s="313">
        <v>0</v>
      </c>
      <c r="J205" s="297">
        <f t="shared" si="258"/>
        <v>0</v>
      </c>
      <c r="K205" s="297">
        <f t="shared" si="259"/>
        <v>0</v>
      </c>
    </row>
    <row r="206" spans="1:11" s="19" customFormat="1" x14ac:dyDescent="0.25">
      <c r="A206" s="289">
        <v>373</v>
      </c>
      <c r="B206" s="290" t="s">
        <v>622</v>
      </c>
      <c r="C206" s="291"/>
      <c r="D206" s="292"/>
      <c r="E206" s="291"/>
      <c r="F206" s="279">
        <f t="shared" ref="F206:K206" si="260">SUM(F207:F208)</f>
        <v>0</v>
      </c>
      <c r="G206" s="312">
        <f t="shared" si="260"/>
        <v>0</v>
      </c>
      <c r="H206" s="312">
        <f t="shared" si="260"/>
        <v>0</v>
      </c>
      <c r="I206" s="312">
        <f t="shared" si="260"/>
        <v>0</v>
      </c>
      <c r="J206" s="281">
        <f t="shared" si="260"/>
        <v>0</v>
      </c>
      <c r="K206" s="281">
        <f t="shared" si="260"/>
        <v>0</v>
      </c>
    </row>
    <row r="207" spans="1:11" s="39" customFormat="1" x14ac:dyDescent="0.25">
      <c r="A207" s="293" t="s">
        <v>628</v>
      </c>
      <c r="B207" s="294"/>
      <c r="C207" s="284"/>
      <c r="D207" s="285"/>
      <c r="E207" s="284"/>
      <c r="F207" s="295">
        <f t="shared" ref="F207:F208" si="261">C207*E207</f>
        <v>0</v>
      </c>
      <c r="G207" s="313">
        <v>0</v>
      </c>
      <c r="H207" s="313">
        <v>0</v>
      </c>
      <c r="I207" s="313">
        <v>0</v>
      </c>
      <c r="J207" s="297">
        <f t="shared" ref="J207:J208" si="262">F207-G207-H207-I207</f>
        <v>0</v>
      </c>
      <c r="K207" s="297">
        <f t="shared" ref="K207:K208" si="263">J207-F207</f>
        <v>0</v>
      </c>
    </row>
    <row r="208" spans="1:11" s="39" customFormat="1" x14ac:dyDescent="0.25">
      <c r="A208" s="293" t="s">
        <v>628</v>
      </c>
      <c r="B208" s="294"/>
      <c r="C208" s="284"/>
      <c r="D208" s="285"/>
      <c r="E208" s="284"/>
      <c r="F208" s="295">
        <f t="shared" si="261"/>
        <v>0</v>
      </c>
      <c r="G208" s="313">
        <v>0</v>
      </c>
      <c r="H208" s="313">
        <v>0</v>
      </c>
      <c r="I208" s="313">
        <v>0</v>
      </c>
      <c r="J208" s="297">
        <f t="shared" si="262"/>
        <v>0</v>
      </c>
      <c r="K208" s="297">
        <f t="shared" si="263"/>
        <v>0</v>
      </c>
    </row>
    <row r="209" spans="1:11" s="19" customFormat="1" x14ac:dyDescent="0.25">
      <c r="A209" s="289">
        <v>374</v>
      </c>
      <c r="B209" s="290" t="s">
        <v>623</v>
      </c>
      <c r="C209" s="291"/>
      <c r="D209" s="292"/>
      <c r="E209" s="291"/>
      <c r="F209" s="279">
        <f t="shared" ref="F209:K209" si="264">SUM(F210:F211)</f>
        <v>0</v>
      </c>
      <c r="G209" s="312">
        <f t="shared" si="264"/>
        <v>0</v>
      </c>
      <c r="H209" s="312">
        <f t="shared" si="264"/>
        <v>0</v>
      </c>
      <c r="I209" s="312">
        <f t="shared" si="264"/>
        <v>0</v>
      </c>
      <c r="J209" s="281">
        <f t="shared" si="264"/>
        <v>0</v>
      </c>
      <c r="K209" s="281">
        <f t="shared" si="264"/>
        <v>0</v>
      </c>
    </row>
    <row r="210" spans="1:11" s="39" customFormat="1" x14ac:dyDescent="0.25">
      <c r="A210" s="293" t="s">
        <v>629</v>
      </c>
      <c r="B210" s="294"/>
      <c r="C210" s="284"/>
      <c r="D210" s="285"/>
      <c r="E210" s="284"/>
      <c r="F210" s="295">
        <f t="shared" ref="F210:F211" si="265">C210*E210</f>
        <v>0</v>
      </c>
      <c r="G210" s="313">
        <v>0</v>
      </c>
      <c r="H210" s="313">
        <v>0</v>
      </c>
      <c r="I210" s="313">
        <v>0</v>
      </c>
      <c r="J210" s="297">
        <f t="shared" ref="J210:J211" si="266">F210-G210-H210-I210</f>
        <v>0</v>
      </c>
      <c r="K210" s="297">
        <f t="shared" ref="K210:K211" si="267">J210-F210</f>
        <v>0</v>
      </c>
    </row>
    <row r="211" spans="1:11" s="39" customFormat="1" x14ac:dyDescent="0.25">
      <c r="A211" s="293" t="s">
        <v>629</v>
      </c>
      <c r="B211" s="294"/>
      <c r="C211" s="284"/>
      <c r="D211" s="285"/>
      <c r="E211" s="284"/>
      <c r="F211" s="295">
        <f t="shared" si="265"/>
        <v>0</v>
      </c>
      <c r="G211" s="313">
        <v>0</v>
      </c>
      <c r="H211" s="313">
        <v>0</v>
      </c>
      <c r="I211" s="313">
        <v>0</v>
      </c>
      <c r="J211" s="297">
        <f t="shared" si="266"/>
        <v>0</v>
      </c>
      <c r="K211" s="297">
        <f t="shared" si="267"/>
        <v>0</v>
      </c>
    </row>
    <row r="212" spans="1:11" s="19" customFormat="1" x14ac:dyDescent="0.25">
      <c r="A212" s="289">
        <v>375</v>
      </c>
      <c r="B212" s="290" t="s">
        <v>624</v>
      </c>
      <c r="C212" s="291"/>
      <c r="D212" s="292"/>
      <c r="E212" s="291"/>
      <c r="F212" s="279">
        <f t="shared" ref="F212:K212" si="268">SUM(F213:F214)</f>
        <v>0</v>
      </c>
      <c r="G212" s="312">
        <f t="shared" si="268"/>
        <v>0</v>
      </c>
      <c r="H212" s="312">
        <f t="shared" si="268"/>
        <v>0</v>
      </c>
      <c r="I212" s="312">
        <f t="shared" si="268"/>
        <v>0</v>
      </c>
      <c r="J212" s="281">
        <f t="shared" si="268"/>
        <v>0</v>
      </c>
      <c r="K212" s="281">
        <f t="shared" si="268"/>
        <v>0</v>
      </c>
    </row>
    <row r="213" spans="1:11" s="39" customFormat="1" x14ac:dyDescent="0.25">
      <c r="A213" s="293" t="s">
        <v>630</v>
      </c>
      <c r="B213" s="294"/>
      <c r="C213" s="284"/>
      <c r="D213" s="285"/>
      <c r="E213" s="284"/>
      <c r="F213" s="295">
        <f t="shared" ref="F213:F214" si="269">C213*E213</f>
        <v>0</v>
      </c>
      <c r="G213" s="313">
        <v>0</v>
      </c>
      <c r="H213" s="313">
        <v>0</v>
      </c>
      <c r="I213" s="313">
        <v>0</v>
      </c>
      <c r="J213" s="297">
        <f t="shared" ref="J213:J214" si="270">F213-G213-H213-I213</f>
        <v>0</v>
      </c>
      <c r="K213" s="297">
        <f t="shared" ref="K213:K214" si="271">J213-F213</f>
        <v>0</v>
      </c>
    </row>
    <row r="214" spans="1:11" s="39" customFormat="1" x14ac:dyDescent="0.25">
      <c r="A214" s="293" t="s">
        <v>630</v>
      </c>
      <c r="B214" s="294"/>
      <c r="C214" s="284"/>
      <c r="D214" s="285"/>
      <c r="E214" s="284"/>
      <c r="F214" s="295">
        <f t="shared" si="269"/>
        <v>0</v>
      </c>
      <c r="G214" s="313">
        <v>0</v>
      </c>
      <c r="H214" s="313">
        <v>0</v>
      </c>
      <c r="I214" s="313">
        <v>0</v>
      </c>
      <c r="J214" s="297">
        <f t="shared" si="270"/>
        <v>0</v>
      </c>
      <c r="K214" s="297">
        <f t="shared" si="271"/>
        <v>0</v>
      </c>
    </row>
    <row r="215" spans="1:11" s="19" customFormat="1" x14ac:dyDescent="0.25">
      <c r="A215" s="289">
        <v>376</v>
      </c>
      <c r="B215" s="290" t="s">
        <v>625</v>
      </c>
      <c r="C215" s="291"/>
      <c r="D215" s="292"/>
      <c r="E215" s="291"/>
      <c r="F215" s="279">
        <f t="shared" ref="F215:K215" si="272">SUM(F216:F217)</f>
        <v>0</v>
      </c>
      <c r="G215" s="312">
        <f t="shared" si="272"/>
        <v>0</v>
      </c>
      <c r="H215" s="312">
        <f t="shared" si="272"/>
        <v>0</v>
      </c>
      <c r="I215" s="312">
        <f t="shared" si="272"/>
        <v>0</v>
      </c>
      <c r="J215" s="281">
        <f t="shared" si="272"/>
        <v>0</v>
      </c>
      <c r="K215" s="281">
        <f t="shared" si="272"/>
        <v>0</v>
      </c>
    </row>
    <row r="216" spans="1:11" s="39" customFormat="1" x14ac:dyDescent="0.25">
      <c r="A216" s="293" t="s">
        <v>631</v>
      </c>
      <c r="B216" s="294"/>
      <c r="C216" s="284"/>
      <c r="D216" s="285"/>
      <c r="E216" s="284"/>
      <c r="F216" s="295">
        <f t="shared" ref="F216:F217" si="273">C216*E216</f>
        <v>0</v>
      </c>
      <c r="G216" s="313">
        <v>0</v>
      </c>
      <c r="H216" s="313">
        <v>0</v>
      </c>
      <c r="I216" s="313">
        <v>0</v>
      </c>
      <c r="J216" s="297">
        <f t="shared" ref="J216:J217" si="274">F216-G216-H216-I216</f>
        <v>0</v>
      </c>
      <c r="K216" s="297">
        <f t="shared" ref="K216:K217" si="275">J216-F216</f>
        <v>0</v>
      </c>
    </row>
    <row r="217" spans="1:11" s="39" customFormat="1" x14ac:dyDescent="0.25">
      <c r="A217" s="293" t="s">
        <v>631</v>
      </c>
      <c r="B217" s="294"/>
      <c r="C217" s="314"/>
      <c r="D217" s="285"/>
      <c r="E217" s="284"/>
      <c r="F217" s="295">
        <f t="shared" si="273"/>
        <v>0</v>
      </c>
      <c r="G217" s="313">
        <v>0</v>
      </c>
      <c r="H217" s="313">
        <v>0</v>
      </c>
      <c r="I217" s="313">
        <v>0</v>
      </c>
      <c r="J217" s="297">
        <f t="shared" si="274"/>
        <v>0</v>
      </c>
      <c r="K217" s="297">
        <f t="shared" si="275"/>
        <v>0</v>
      </c>
    </row>
    <row r="218" spans="1:11" s="19" customFormat="1" ht="25.5" x14ac:dyDescent="0.25">
      <c r="A218" s="289">
        <v>377</v>
      </c>
      <c r="B218" s="315" t="s">
        <v>627</v>
      </c>
      <c r="C218" s="291"/>
      <c r="D218" s="292"/>
      <c r="E218" s="291"/>
      <c r="F218" s="279">
        <f t="shared" ref="F218:K218" si="276">SUM(F219:F220)</f>
        <v>0</v>
      </c>
      <c r="G218" s="312">
        <f t="shared" si="276"/>
        <v>0</v>
      </c>
      <c r="H218" s="312">
        <f t="shared" si="276"/>
        <v>0</v>
      </c>
      <c r="I218" s="312">
        <f t="shared" si="276"/>
        <v>0</v>
      </c>
      <c r="J218" s="281">
        <f t="shared" si="276"/>
        <v>0</v>
      </c>
      <c r="K218" s="281">
        <f t="shared" si="276"/>
        <v>0</v>
      </c>
    </row>
    <row r="219" spans="1:11" s="39" customFormat="1" x14ac:dyDescent="0.25">
      <c r="A219" s="293" t="s">
        <v>632</v>
      </c>
      <c r="B219" s="294"/>
      <c r="C219" s="284"/>
      <c r="D219" s="285"/>
      <c r="E219" s="284"/>
      <c r="F219" s="295">
        <f t="shared" ref="F219:F220" si="277">C219*E219</f>
        <v>0</v>
      </c>
      <c r="G219" s="313">
        <v>0</v>
      </c>
      <c r="H219" s="313">
        <v>0</v>
      </c>
      <c r="I219" s="313">
        <v>0</v>
      </c>
      <c r="J219" s="297">
        <f t="shared" ref="J219:J220" si="278">F219-G219-H219-I219</f>
        <v>0</v>
      </c>
      <c r="K219" s="297">
        <f t="shared" ref="K219:K220" si="279">J219-F219</f>
        <v>0</v>
      </c>
    </row>
    <row r="220" spans="1:11" s="39" customFormat="1" x14ac:dyDescent="0.25">
      <c r="A220" s="293" t="s">
        <v>632</v>
      </c>
      <c r="B220" s="294"/>
      <c r="C220" s="284"/>
      <c r="D220" s="285"/>
      <c r="E220" s="284"/>
      <c r="F220" s="295">
        <f t="shared" si="277"/>
        <v>0</v>
      </c>
      <c r="G220" s="313">
        <v>0</v>
      </c>
      <c r="H220" s="313">
        <v>0</v>
      </c>
      <c r="I220" s="313">
        <v>0</v>
      </c>
      <c r="J220" s="297">
        <f t="shared" si="278"/>
        <v>0</v>
      </c>
      <c r="K220" s="297">
        <f t="shared" si="279"/>
        <v>0</v>
      </c>
    </row>
    <row r="221" spans="1:11" s="19" customFormat="1" x14ac:dyDescent="0.25">
      <c r="A221" s="289">
        <v>378</v>
      </c>
      <c r="B221" s="290" t="s">
        <v>626</v>
      </c>
      <c r="C221" s="291"/>
      <c r="D221" s="292"/>
      <c r="E221" s="291"/>
      <c r="F221" s="279">
        <f t="shared" ref="F221:K221" si="280">SUM(F222:F223)</f>
        <v>0</v>
      </c>
      <c r="G221" s="312">
        <f t="shared" si="280"/>
        <v>0</v>
      </c>
      <c r="H221" s="312">
        <f t="shared" si="280"/>
        <v>0</v>
      </c>
      <c r="I221" s="312">
        <f t="shared" si="280"/>
        <v>0</v>
      </c>
      <c r="J221" s="281">
        <f t="shared" si="280"/>
        <v>0</v>
      </c>
      <c r="K221" s="281">
        <f t="shared" si="280"/>
        <v>0</v>
      </c>
    </row>
    <row r="222" spans="1:11" s="39" customFormat="1" x14ac:dyDescent="0.25">
      <c r="A222" s="293" t="s">
        <v>634</v>
      </c>
      <c r="B222" s="294"/>
      <c r="C222" s="284"/>
      <c r="D222" s="285"/>
      <c r="E222" s="284"/>
      <c r="F222" s="295">
        <f t="shared" ref="F222:F223" si="281">C222*E222</f>
        <v>0</v>
      </c>
      <c r="G222" s="313">
        <v>0</v>
      </c>
      <c r="H222" s="313">
        <v>0</v>
      </c>
      <c r="I222" s="313">
        <v>0</v>
      </c>
      <c r="J222" s="297">
        <f t="shared" ref="J222:J223" si="282">F222-G222-H222-I222</f>
        <v>0</v>
      </c>
      <c r="K222" s="297">
        <f t="shared" ref="K222:K223" si="283">J222-F222</f>
        <v>0</v>
      </c>
    </row>
    <row r="223" spans="1:11" s="39" customFormat="1" x14ac:dyDescent="0.25">
      <c r="A223" s="293" t="s">
        <v>634</v>
      </c>
      <c r="B223" s="294"/>
      <c r="C223" s="284"/>
      <c r="D223" s="285"/>
      <c r="E223" s="284"/>
      <c r="F223" s="295">
        <f t="shared" si="281"/>
        <v>0</v>
      </c>
      <c r="G223" s="313">
        <v>0</v>
      </c>
      <c r="H223" s="313">
        <v>0</v>
      </c>
      <c r="I223" s="313">
        <v>0</v>
      </c>
      <c r="J223" s="297">
        <f t="shared" si="282"/>
        <v>0</v>
      </c>
      <c r="K223" s="297">
        <f t="shared" si="283"/>
        <v>0</v>
      </c>
    </row>
    <row r="224" spans="1:11" s="19" customFormat="1" x14ac:dyDescent="0.25">
      <c r="A224" s="303">
        <v>379</v>
      </c>
      <c r="B224" s="304" t="s">
        <v>344</v>
      </c>
      <c r="C224" s="255"/>
      <c r="D224" s="256"/>
      <c r="E224" s="255"/>
      <c r="F224" s="255">
        <f t="shared" ref="F224:K224" si="284">SUM(F225:F226)</f>
        <v>0</v>
      </c>
      <c r="G224" s="310">
        <f t="shared" si="284"/>
        <v>0</v>
      </c>
      <c r="H224" s="310">
        <f t="shared" si="284"/>
        <v>0</v>
      </c>
      <c r="I224" s="310">
        <f t="shared" si="284"/>
        <v>0</v>
      </c>
      <c r="J224" s="258">
        <f t="shared" si="284"/>
        <v>0</v>
      </c>
      <c r="K224" s="258">
        <f t="shared" si="284"/>
        <v>0</v>
      </c>
    </row>
    <row r="225" spans="1:11" s="19" customFormat="1" x14ac:dyDescent="0.25">
      <c r="A225" s="305" t="s">
        <v>345</v>
      </c>
      <c r="B225" s="306"/>
      <c r="C225" s="248"/>
      <c r="D225" s="249"/>
      <c r="E225" s="248"/>
      <c r="F225" s="307">
        <f t="shared" ref="F225:F226" si="285">C225*E225</f>
        <v>0</v>
      </c>
      <c r="G225" s="311">
        <v>0</v>
      </c>
      <c r="H225" s="311">
        <v>0</v>
      </c>
      <c r="I225" s="311">
        <v>0</v>
      </c>
      <c r="J225" s="263">
        <f t="shared" ref="J225:J226" si="286">F225-G225-H225-I225</f>
        <v>0</v>
      </c>
      <c r="K225" s="263">
        <f t="shared" ref="K225:K226" si="287">J225-F225</f>
        <v>0</v>
      </c>
    </row>
    <row r="226" spans="1:11" s="19" customFormat="1" x14ac:dyDescent="0.25">
      <c r="A226" s="305" t="s">
        <v>345</v>
      </c>
      <c r="B226" s="306"/>
      <c r="C226" s="248"/>
      <c r="D226" s="249"/>
      <c r="E226" s="248"/>
      <c r="F226" s="307">
        <f t="shared" si="285"/>
        <v>0</v>
      </c>
      <c r="G226" s="311">
        <v>0</v>
      </c>
      <c r="H226" s="311">
        <v>0</v>
      </c>
      <c r="I226" s="311">
        <v>0</v>
      </c>
      <c r="J226" s="263">
        <f t="shared" si="286"/>
        <v>0</v>
      </c>
      <c r="K226" s="263">
        <f t="shared" si="287"/>
        <v>0</v>
      </c>
    </row>
    <row r="227" spans="1:11" s="19" customFormat="1" x14ac:dyDescent="0.25">
      <c r="A227" s="300">
        <v>380</v>
      </c>
      <c r="B227" s="301" t="s">
        <v>339</v>
      </c>
      <c r="C227" s="234"/>
      <c r="D227" s="235"/>
      <c r="E227" s="234"/>
      <c r="F227" s="234">
        <f>F228+F231+F234+F237+F240+F243+F246+F249</f>
        <v>0</v>
      </c>
      <c r="G227" s="237">
        <f t="shared" ref="G227:K227" si="288">G228+G231+G234+G237+G240+G243+G246+G249</f>
        <v>0</v>
      </c>
      <c r="H227" s="237">
        <f t="shared" si="288"/>
        <v>0</v>
      </c>
      <c r="I227" s="237">
        <f t="shared" si="288"/>
        <v>0</v>
      </c>
      <c r="J227" s="238">
        <f t="shared" si="288"/>
        <v>0</v>
      </c>
      <c r="K227" s="238">
        <f t="shared" si="288"/>
        <v>0</v>
      </c>
    </row>
    <row r="228" spans="1:11" s="19" customFormat="1" x14ac:dyDescent="0.25">
      <c r="A228" s="303">
        <v>381</v>
      </c>
      <c r="B228" s="304" t="s">
        <v>340</v>
      </c>
      <c r="C228" s="255"/>
      <c r="D228" s="256"/>
      <c r="E228" s="255"/>
      <c r="F228" s="255">
        <f t="shared" ref="F228:K228" si="289">SUM(F229:F230)</f>
        <v>0</v>
      </c>
      <c r="G228" s="310">
        <f t="shared" si="289"/>
        <v>0</v>
      </c>
      <c r="H228" s="310">
        <f t="shared" si="289"/>
        <v>0</v>
      </c>
      <c r="I228" s="310">
        <f t="shared" si="289"/>
        <v>0</v>
      </c>
      <c r="J228" s="258">
        <f t="shared" si="289"/>
        <v>0</v>
      </c>
      <c r="K228" s="258">
        <f t="shared" si="289"/>
        <v>0</v>
      </c>
    </row>
    <row r="229" spans="1:11" s="19" customFormat="1" x14ac:dyDescent="0.25">
      <c r="A229" s="305" t="s">
        <v>635</v>
      </c>
      <c r="B229" s="306"/>
      <c r="C229" s="248"/>
      <c r="D229" s="249"/>
      <c r="E229" s="248"/>
      <c r="F229" s="307">
        <f t="shared" ref="F229:F230" si="290">C229*E229</f>
        <v>0</v>
      </c>
      <c r="G229" s="311">
        <v>0</v>
      </c>
      <c r="H229" s="311">
        <v>0</v>
      </c>
      <c r="I229" s="311">
        <v>0</v>
      </c>
      <c r="J229" s="263">
        <f t="shared" ref="J229:J230" si="291">F229-G229-H229-I229</f>
        <v>0</v>
      </c>
      <c r="K229" s="263">
        <f t="shared" ref="K229:K230" si="292">J229-F229</f>
        <v>0</v>
      </c>
    </row>
    <row r="230" spans="1:11" s="19" customFormat="1" x14ac:dyDescent="0.25">
      <c r="A230" s="305" t="s">
        <v>635</v>
      </c>
      <c r="B230" s="306"/>
      <c r="C230" s="248"/>
      <c r="D230" s="249"/>
      <c r="E230" s="248"/>
      <c r="F230" s="307">
        <f t="shared" si="290"/>
        <v>0</v>
      </c>
      <c r="G230" s="311">
        <v>0</v>
      </c>
      <c r="H230" s="311">
        <v>0</v>
      </c>
      <c r="I230" s="311">
        <v>0</v>
      </c>
      <c r="J230" s="263">
        <f t="shared" si="291"/>
        <v>0</v>
      </c>
      <c r="K230" s="263">
        <f t="shared" si="292"/>
        <v>0</v>
      </c>
    </row>
    <row r="231" spans="1:11" s="19" customFormat="1" x14ac:dyDescent="0.25">
      <c r="A231" s="289">
        <v>382</v>
      </c>
      <c r="B231" s="290" t="s">
        <v>342</v>
      </c>
      <c r="C231" s="291"/>
      <c r="D231" s="292"/>
      <c r="E231" s="291"/>
      <c r="F231" s="279">
        <f t="shared" ref="F231:K231" si="293">SUM(F232:F233)</f>
        <v>0</v>
      </c>
      <c r="G231" s="312">
        <f t="shared" si="293"/>
        <v>0</v>
      </c>
      <c r="H231" s="312">
        <f t="shared" si="293"/>
        <v>0</v>
      </c>
      <c r="I231" s="312">
        <f t="shared" si="293"/>
        <v>0</v>
      </c>
      <c r="J231" s="281">
        <f t="shared" si="293"/>
        <v>0</v>
      </c>
      <c r="K231" s="281">
        <f t="shared" si="293"/>
        <v>0</v>
      </c>
    </row>
    <row r="232" spans="1:11" s="39" customFormat="1" x14ac:dyDescent="0.25">
      <c r="A232" s="293" t="s">
        <v>636</v>
      </c>
      <c r="B232" s="294"/>
      <c r="C232" s="284"/>
      <c r="D232" s="285"/>
      <c r="E232" s="284"/>
      <c r="F232" s="295">
        <f t="shared" ref="F232:F233" si="294">C232*E232</f>
        <v>0</v>
      </c>
      <c r="G232" s="313">
        <v>0</v>
      </c>
      <c r="H232" s="313">
        <v>0</v>
      </c>
      <c r="I232" s="313">
        <v>0</v>
      </c>
      <c r="J232" s="297">
        <f t="shared" ref="J232:J233" si="295">F232-G232-H232-I232</f>
        <v>0</v>
      </c>
      <c r="K232" s="297">
        <f t="shared" ref="K232:K233" si="296">J232-F232</f>
        <v>0</v>
      </c>
    </row>
    <row r="233" spans="1:11" s="39" customFormat="1" x14ac:dyDescent="0.25">
      <c r="A233" s="293" t="s">
        <v>636</v>
      </c>
      <c r="B233" s="294"/>
      <c r="C233" s="314"/>
      <c r="D233" s="285"/>
      <c r="E233" s="284"/>
      <c r="F233" s="295">
        <f t="shared" si="294"/>
        <v>0</v>
      </c>
      <c r="G233" s="313">
        <v>0</v>
      </c>
      <c r="H233" s="313">
        <v>0</v>
      </c>
      <c r="I233" s="313">
        <v>0</v>
      </c>
      <c r="J233" s="297">
        <f t="shared" si="295"/>
        <v>0</v>
      </c>
      <c r="K233" s="297">
        <f t="shared" si="296"/>
        <v>0</v>
      </c>
    </row>
    <row r="234" spans="1:11" s="19" customFormat="1" x14ac:dyDescent="0.25">
      <c r="A234" s="289">
        <v>383</v>
      </c>
      <c r="B234" s="290" t="s">
        <v>637</v>
      </c>
      <c r="C234" s="291"/>
      <c r="D234" s="292"/>
      <c r="E234" s="291"/>
      <c r="F234" s="279">
        <f t="shared" ref="F234:K234" si="297">SUM(F235:F236)</f>
        <v>0</v>
      </c>
      <c r="G234" s="312">
        <f t="shared" si="297"/>
        <v>0</v>
      </c>
      <c r="H234" s="312">
        <f t="shared" si="297"/>
        <v>0</v>
      </c>
      <c r="I234" s="312">
        <f t="shared" si="297"/>
        <v>0</v>
      </c>
      <c r="J234" s="281">
        <f t="shared" si="297"/>
        <v>0</v>
      </c>
      <c r="K234" s="281">
        <f t="shared" si="297"/>
        <v>0</v>
      </c>
    </row>
    <row r="235" spans="1:11" s="39" customFormat="1" x14ac:dyDescent="0.25">
      <c r="A235" s="293" t="s">
        <v>638</v>
      </c>
      <c r="B235" s="294"/>
      <c r="C235" s="284"/>
      <c r="D235" s="285"/>
      <c r="E235" s="284"/>
      <c r="F235" s="295">
        <f t="shared" ref="F235:F236" si="298">C235*E235</f>
        <v>0</v>
      </c>
      <c r="G235" s="313">
        <v>0</v>
      </c>
      <c r="H235" s="313">
        <v>0</v>
      </c>
      <c r="I235" s="313">
        <v>0</v>
      </c>
      <c r="J235" s="297">
        <f t="shared" ref="J235:J236" si="299">F235-G235-H235-I235</f>
        <v>0</v>
      </c>
      <c r="K235" s="297">
        <f t="shared" ref="K235:K236" si="300">J235-F235</f>
        <v>0</v>
      </c>
    </row>
    <row r="236" spans="1:11" s="39" customFormat="1" x14ac:dyDescent="0.25">
      <c r="A236" s="293" t="s">
        <v>638</v>
      </c>
      <c r="B236" s="294"/>
      <c r="C236" s="284"/>
      <c r="D236" s="285"/>
      <c r="E236" s="284"/>
      <c r="F236" s="295">
        <f t="shared" si="298"/>
        <v>0</v>
      </c>
      <c r="G236" s="313">
        <v>0</v>
      </c>
      <c r="H236" s="313">
        <v>0</v>
      </c>
      <c r="I236" s="313">
        <v>0</v>
      </c>
      <c r="J236" s="297">
        <f t="shared" si="299"/>
        <v>0</v>
      </c>
      <c r="K236" s="297">
        <f t="shared" si="300"/>
        <v>0</v>
      </c>
    </row>
    <row r="237" spans="1:11" s="19" customFormat="1" x14ac:dyDescent="0.25">
      <c r="A237" s="289">
        <v>384</v>
      </c>
      <c r="B237" s="290" t="s">
        <v>639</v>
      </c>
      <c r="C237" s="291"/>
      <c r="D237" s="292"/>
      <c r="E237" s="291"/>
      <c r="F237" s="279">
        <f t="shared" ref="F237:K237" si="301">SUM(F238:F239)</f>
        <v>0</v>
      </c>
      <c r="G237" s="312">
        <f t="shared" si="301"/>
        <v>0</v>
      </c>
      <c r="H237" s="312">
        <f t="shared" si="301"/>
        <v>0</v>
      </c>
      <c r="I237" s="312">
        <f t="shared" si="301"/>
        <v>0</v>
      </c>
      <c r="J237" s="281">
        <f t="shared" si="301"/>
        <v>0</v>
      </c>
      <c r="K237" s="281">
        <f t="shared" si="301"/>
        <v>0</v>
      </c>
    </row>
    <row r="238" spans="1:11" s="39" customFormat="1" x14ac:dyDescent="0.25">
      <c r="A238" s="293" t="s">
        <v>640</v>
      </c>
      <c r="B238" s="294"/>
      <c r="C238" s="284"/>
      <c r="D238" s="285"/>
      <c r="E238" s="284"/>
      <c r="F238" s="295">
        <f t="shared" ref="F238:F239" si="302">C238*E238</f>
        <v>0</v>
      </c>
      <c r="G238" s="313">
        <v>0</v>
      </c>
      <c r="H238" s="313">
        <v>0</v>
      </c>
      <c r="I238" s="313">
        <v>0</v>
      </c>
      <c r="J238" s="297">
        <f t="shared" ref="J238:J239" si="303">F238-G238-H238-I238</f>
        <v>0</v>
      </c>
      <c r="K238" s="297">
        <f t="shared" ref="K238:K239" si="304">J238-F238</f>
        <v>0</v>
      </c>
    </row>
    <row r="239" spans="1:11" s="39" customFormat="1" x14ac:dyDescent="0.25">
      <c r="A239" s="293" t="s">
        <v>640</v>
      </c>
      <c r="B239" s="294"/>
      <c r="C239" s="284"/>
      <c r="D239" s="285"/>
      <c r="E239" s="284"/>
      <c r="F239" s="295">
        <f t="shared" si="302"/>
        <v>0</v>
      </c>
      <c r="G239" s="313">
        <v>0</v>
      </c>
      <c r="H239" s="313">
        <v>0</v>
      </c>
      <c r="I239" s="313">
        <v>0</v>
      </c>
      <c r="J239" s="297">
        <f t="shared" si="303"/>
        <v>0</v>
      </c>
      <c r="K239" s="297">
        <f t="shared" si="304"/>
        <v>0</v>
      </c>
    </row>
    <row r="240" spans="1:11" s="19" customFormat="1" ht="25.5" x14ac:dyDescent="0.25">
      <c r="A240" s="289">
        <v>385</v>
      </c>
      <c r="B240" s="315" t="s">
        <v>641</v>
      </c>
      <c r="C240" s="291"/>
      <c r="D240" s="292"/>
      <c r="E240" s="291"/>
      <c r="F240" s="279">
        <f t="shared" ref="F240:K240" si="305">SUM(F241:F242)</f>
        <v>0</v>
      </c>
      <c r="G240" s="312">
        <f t="shared" si="305"/>
        <v>0</v>
      </c>
      <c r="H240" s="312">
        <f t="shared" si="305"/>
        <v>0</v>
      </c>
      <c r="I240" s="312">
        <f t="shared" si="305"/>
        <v>0</v>
      </c>
      <c r="J240" s="281">
        <f t="shared" si="305"/>
        <v>0</v>
      </c>
      <c r="K240" s="281">
        <f t="shared" si="305"/>
        <v>0</v>
      </c>
    </row>
    <row r="241" spans="1:11" s="39" customFormat="1" x14ac:dyDescent="0.25">
      <c r="A241" s="293" t="s">
        <v>642</v>
      </c>
      <c r="B241" s="294"/>
      <c r="C241" s="284"/>
      <c r="D241" s="285"/>
      <c r="E241" s="284"/>
      <c r="F241" s="295">
        <f t="shared" ref="F241:F242" si="306">C241*E241</f>
        <v>0</v>
      </c>
      <c r="G241" s="313">
        <v>0</v>
      </c>
      <c r="H241" s="313">
        <v>0</v>
      </c>
      <c r="I241" s="313">
        <v>0</v>
      </c>
      <c r="J241" s="297">
        <f t="shared" ref="J241:J242" si="307">F241-G241-H241-I241</f>
        <v>0</v>
      </c>
      <c r="K241" s="297">
        <f t="shared" ref="K241:K242" si="308">J241-F241</f>
        <v>0</v>
      </c>
    </row>
    <row r="242" spans="1:11" s="39" customFormat="1" x14ac:dyDescent="0.25">
      <c r="A242" s="293" t="s">
        <v>642</v>
      </c>
      <c r="B242" s="294"/>
      <c r="C242" s="284"/>
      <c r="D242" s="285"/>
      <c r="E242" s="284"/>
      <c r="F242" s="295">
        <f t="shared" si="306"/>
        <v>0</v>
      </c>
      <c r="G242" s="313">
        <v>0</v>
      </c>
      <c r="H242" s="313">
        <v>0</v>
      </c>
      <c r="I242" s="313">
        <v>0</v>
      </c>
      <c r="J242" s="297">
        <f t="shared" si="307"/>
        <v>0</v>
      </c>
      <c r="K242" s="297">
        <f t="shared" si="308"/>
        <v>0</v>
      </c>
    </row>
    <row r="243" spans="1:11" s="19" customFormat="1" x14ac:dyDescent="0.25">
      <c r="A243" s="289">
        <v>386</v>
      </c>
      <c r="B243" s="290" t="s">
        <v>643</v>
      </c>
      <c r="C243" s="291"/>
      <c r="D243" s="292"/>
      <c r="E243" s="291"/>
      <c r="F243" s="279">
        <f t="shared" ref="F243:K243" si="309">SUM(F244:F245)</f>
        <v>0</v>
      </c>
      <c r="G243" s="312">
        <f t="shared" si="309"/>
        <v>0</v>
      </c>
      <c r="H243" s="312">
        <f t="shared" si="309"/>
        <v>0</v>
      </c>
      <c r="I243" s="312">
        <f t="shared" si="309"/>
        <v>0</v>
      </c>
      <c r="J243" s="281">
        <f t="shared" si="309"/>
        <v>0</v>
      </c>
      <c r="K243" s="281">
        <f t="shared" si="309"/>
        <v>0</v>
      </c>
    </row>
    <row r="244" spans="1:11" s="39" customFormat="1" x14ac:dyDescent="0.25">
      <c r="A244" s="293" t="s">
        <v>644</v>
      </c>
      <c r="B244" s="294"/>
      <c r="C244" s="284"/>
      <c r="D244" s="285"/>
      <c r="E244" s="284"/>
      <c r="F244" s="295">
        <f t="shared" ref="F244:F245" si="310">C244*E244</f>
        <v>0</v>
      </c>
      <c r="G244" s="313">
        <v>0</v>
      </c>
      <c r="H244" s="313">
        <v>0</v>
      </c>
      <c r="I244" s="313">
        <v>0</v>
      </c>
      <c r="J244" s="297">
        <f t="shared" ref="J244:J245" si="311">F244-G244-H244-I244</f>
        <v>0</v>
      </c>
      <c r="K244" s="297">
        <f t="shared" ref="K244:K245" si="312">J244-F244</f>
        <v>0</v>
      </c>
    </row>
    <row r="245" spans="1:11" s="39" customFormat="1" x14ac:dyDescent="0.25">
      <c r="A245" s="293" t="s">
        <v>644</v>
      </c>
      <c r="B245" s="294"/>
      <c r="C245" s="314"/>
      <c r="D245" s="285"/>
      <c r="E245" s="284"/>
      <c r="F245" s="295">
        <f t="shared" si="310"/>
        <v>0</v>
      </c>
      <c r="G245" s="313">
        <v>0</v>
      </c>
      <c r="H245" s="313">
        <v>0</v>
      </c>
      <c r="I245" s="313">
        <v>0</v>
      </c>
      <c r="J245" s="297">
        <f t="shared" si="311"/>
        <v>0</v>
      </c>
      <c r="K245" s="297">
        <f t="shared" si="312"/>
        <v>0</v>
      </c>
    </row>
    <row r="246" spans="1:11" s="19" customFormat="1" x14ac:dyDescent="0.25">
      <c r="A246" s="289">
        <v>387</v>
      </c>
      <c r="B246" s="315" t="s">
        <v>645</v>
      </c>
      <c r="C246" s="291"/>
      <c r="D246" s="292"/>
      <c r="E246" s="291"/>
      <c r="F246" s="279">
        <f t="shared" ref="F246:K246" si="313">SUM(F247:F248)</f>
        <v>0</v>
      </c>
      <c r="G246" s="312">
        <f t="shared" si="313"/>
        <v>0</v>
      </c>
      <c r="H246" s="312">
        <f t="shared" si="313"/>
        <v>0</v>
      </c>
      <c r="I246" s="312">
        <f t="shared" si="313"/>
        <v>0</v>
      </c>
      <c r="J246" s="281">
        <f t="shared" si="313"/>
        <v>0</v>
      </c>
      <c r="K246" s="281">
        <f t="shared" si="313"/>
        <v>0</v>
      </c>
    </row>
    <row r="247" spans="1:11" s="39" customFormat="1" x14ac:dyDescent="0.25">
      <c r="A247" s="293" t="s">
        <v>646</v>
      </c>
      <c r="B247" s="294"/>
      <c r="C247" s="284"/>
      <c r="D247" s="285"/>
      <c r="E247" s="284"/>
      <c r="F247" s="295">
        <f t="shared" ref="F247:F248" si="314">C247*E247</f>
        <v>0</v>
      </c>
      <c r="G247" s="313">
        <v>0</v>
      </c>
      <c r="H247" s="313">
        <v>0</v>
      </c>
      <c r="I247" s="313">
        <v>0</v>
      </c>
      <c r="J247" s="297">
        <f t="shared" ref="J247:J248" si="315">F247-G247-H247-I247</f>
        <v>0</v>
      </c>
      <c r="K247" s="297">
        <f t="shared" ref="K247:K248" si="316">J247-F247</f>
        <v>0</v>
      </c>
    </row>
    <row r="248" spans="1:11" s="39" customFormat="1" x14ac:dyDescent="0.25">
      <c r="A248" s="293" t="s">
        <v>646</v>
      </c>
      <c r="B248" s="294"/>
      <c r="C248" s="284"/>
      <c r="D248" s="285"/>
      <c r="E248" s="284"/>
      <c r="F248" s="295">
        <f t="shared" si="314"/>
        <v>0</v>
      </c>
      <c r="G248" s="313">
        <v>0</v>
      </c>
      <c r="H248" s="313">
        <v>0</v>
      </c>
      <c r="I248" s="313">
        <v>0</v>
      </c>
      <c r="J248" s="297">
        <f t="shared" si="315"/>
        <v>0</v>
      </c>
      <c r="K248" s="297">
        <f t="shared" si="316"/>
        <v>0</v>
      </c>
    </row>
    <row r="249" spans="1:11" s="19" customFormat="1" x14ac:dyDescent="0.25">
      <c r="A249" s="303">
        <v>379</v>
      </c>
      <c r="B249" s="304" t="s">
        <v>344</v>
      </c>
      <c r="C249" s="255"/>
      <c r="D249" s="256"/>
      <c r="E249" s="255"/>
      <c r="F249" s="255">
        <f t="shared" ref="F249:K249" si="317">SUM(F250:F251)</f>
        <v>0</v>
      </c>
      <c r="G249" s="310">
        <f t="shared" si="317"/>
        <v>0</v>
      </c>
      <c r="H249" s="310">
        <f t="shared" si="317"/>
        <v>0</v>
      </c>
      <c r="I249" s="310">
        <f t="shared" si="317"/>
        <v>0</v>
      </c>
      <c r="J249" s="258">
        <f t="shared" si="317"/>
        <v>0</v>
      </c>
      <c r="K249" s="258">
        <f t="shared" si="317"/>
        <v>0</v>
      </c>
    </row>
    <row r="250" spans="1:11" s="19" customFormat="1" x14ac:dyDescent="0.25">
      <c r="A250" s="305" t="s">
        <v>345</v>
      </c>
      <c r="B250" s="306"/>
      <c r="C250" s="248"/>
      <c r="D250" s="249"/>
      <c r="E250" s="248"/>
      <c r="F250" s="307">
        <f t="shared" ref="F250:F251" si="318">C250*E250</f>
        <v>0</v>
      </c>
      <c r="G250" s="311">
        <v>0</v>
      </c>
      <c r="H250" s="311">
        <v>0</v>
      </c>
      <c r="I250" s="311">
        <v>0</v>
      </c>
      <c r="J250" s="263">
        <f t="shared" ref="J250:J251" si="319">F250-G250-H250-I250</f>
        <v>0</v>
      </c>
      <c r="K250" s="263">
        <f t="shared" ref="K250:K251" si="320">J250-F250</f>
        <v>0</v>
      </c>
    </row>
    <row r="251" spans="1:11" s="19" customFormat="1" x14ac:dyDescent="0.25">
      <c r="A251" s="305" t="s">
        <v>345</v>
      </c>
      <c r="B251" s="306"/>
      <c r="C251" s="248"/>
      <c r="D251" s="249"/>
      <c r="E251" s="248"/>
      <c r="F251" s="307">
        <f t="shared" si="318"/>
        <v>0</v>
      </c>
      <c r="G251" s="311">
        <v>0</v>
      </c>
      <c r="H251" s="311">
        <v>0</v>
      </c>
      <c r="I251" s="311">
        <v>0</v>
      </c>
      <c r="J251" s="263">
        <f t="shared" si="319"/>
        <v>0</v>
      </c>
      <c r="K251" s="263">
        <f t="shared" si="320"/>
        <v>0</v>
      </c>
    </row>
    <row r="252" spans="1:11" s="19" customFormat="1" x14ac:dyDescent="0.25">
      <c r="A252" s="300">
        <v>390</v>
      </c>
      <c r="B252" s="301" t="s">
        <v>346</v>
      </c>
      <c r="C252" s="234"/>
      <c r="D252" s="235"/>
      <c r="E252" s="234"/>
      <c r="F252" s="234">
        <f t="shared" ref="F252:K252" si="321">F253+F256+F259+F262+F265+F268+F271+F274+F277</f>
        <v>0</v>
      </c>
      <c r="G252" s="237">
        <f t="shared" si="321"/>
        <v>0</v>
      </c>
      <c r="H252" s="237">
        <f t="shared" si="321"/>
        <v>0</v>
      </c>
      <c r="I252" s="237">
        <f t="shared" si="321"/>
        <v>0</v>
      </c>
      <c r="J252" s="238">
        <f t="shared" si="321"/>
        <v>0</v>
      </c>
      <c r="K252" s="238">
        <f t="shared" si="321"/>
        <v>0</v>
      </c>
    </row>
    <row r="253" spans="1:11" s="19" customFormat="1" x14ac:dyDescent="0.25">
      <c r="A253" s="303">
        <v>391</v>
      </c>
      <c r="B253" s="304" t="s">
        <v>347</v>
      </c>
      <c r="C253" s="255"/>
      <c r="D253" s="256"/>
      <c r="E253" s="255"/>
      <c r="F253" s="255">
        <f>SUM(F254:F255)</f>
        <v>0</v>
      </c>
      <c r="G253" s="310">
        <f t="shared" ref="G253:K253" si="322">SUM(G254:G255)</f>
        <v>0</v>
      </c>
      <c r="H253" s="310">
        <f t="shared" si="322"/>
        <v>0</v>
      </c>
      <c r="I253" s="310">
        <f t="shared" si="322"/>
        <v>0</v>
      </c>
      <c r="J253" s="258">
        <f t="shared" si="322"/>
        <v>0</v>
      </c>
      <c r="K253" s="258">
        <f t="shared" si="322"/>
        <v>0</v>
      </c>
    </row>
    <row r="254" spans="1:11" s="19" customFormat="1" x14ac:dyDescent="0.25">
      <c r="A254" s="305" t="s">
        <v>348</v>
      </c>
      <c r="B254" s="306"/>
      <c r="C254" s="248"/>
      <c r="D254" s="249"/>
      <c r="E254" s="248"/>
      <c r="F254" s="307">
        <f t="shared" ref="F254:F255" si="323">C254*E254</f>
        <v>0</v>
      </c>
      <c r="G254" s="311">
        <v>0</v>
      </c>
      <c r="H254" s="311">
        <v>0</v>
      </c>
      <c r="I254" s="311">
        <v>0</v>
      </c>
      <c r="J254" s="263">
        <f t="shared" ref="J254:J255" si="324">F254-G254-H254-I254</f>
        <v>0</v>
      </c>
      <c r="K254" s="263">
        <f t="shared" ref="K254:K255" si="325">J254-F254</f>
        <v>0</v>
      </c>
    </row>
    <row r="255" spans="1:11" s="19" customFormat="1" x14ac:dyDescent="0.25">
      <c r="A255" s="305" t="s">
        <v>348</v>
      </c>
      <c r="B255" s="306"/>
      <c r="C255" s="248"/>
      <c r="D255" s="249"/>
      <c r="E255" s="248"/>
      <c r="F255" s="307">
        <f t="shared" si="323"/>
        <v>0</v>
      </c>
      <c r="G255" s="311">
        <v>0</v>
      </c>
      <c r="H255" s="311">
        <v>0</v>
      </c>
      <c r="I255" s="311">
        <v>0</v>
      </c>
      <c r="J255" s="263">
        <f t="shared" si="324"/>
        <v>0</v>
      </c>
      <c r="K255" s="263">
        <f t="shared" si="325"/>
        <v>0</v>
      </c>
    </row>
    <row r="256" spans="1:11" s="19" customFormat="1" x14ac:dyDescent="0.25">
      <c r="A256" s="303">
        <v>392</v>
      </c>
      <c r="B256" s="304" t="s">
        <v>349</v>
      </c>
      <c r="C256" s="255"/>
      <c r="D256" s="256"/>
      <c r="E256" s="255"/>
      <c r="F256" s="255">
        <f t="shared" ref="F256:K256" si="326">SUM(F257:F258)</f>
        <v>0</v>
      </c>
      <c r="G256" s="310">
        <f t="shared" si="326"/>
        <v>0</v>
      </c>
      <c r="H256" s="310">
        <f t="shared" si="326"/>
        <v>0</v>
      </c>
      <c r="I256" s="310">
        <f t="shared" si="326"/>
        <v>0</v>
      </c>
      <c r="J256" s="258">
        <f t="shared" si="326"/>
        <v>0</v>
      </c>
      <c r="K256" s="258">
        <f t="shared" si="326"/>
        <v>0</v>
      </c>
    </row>
    <row r="257" spans="1:11" s="19" customFormat="1" x14ac:dyDescent="0.25">
      <c r="A257" s="305" t="s">
        <v>350</v>
      </c>
      <c r="B257" s="306"/>
      <c r="C257" s="248"/>
      <c r="D257" s="249"/>
      <c r="E257" s="248"/>
      <c r="F257" s="307">
        <f t="shared" ref="F257:F258" si="327">C257*E257</f>
        <v>0</v>
      </c>
      <c r="G257" s="311">
        <v>0</v>
      </c>
      <c r="H257" s="311">
        <v>0</v>
      </c>
      <c r="I257" s="311">
        <v>0</v>
      </c>
      <c r="J257" s="263">
        <f t="shared" ref="J257:J258" si="328">F257-G257-H257-I257</f>
        <v>0</v>
      </c>
      <c r="K257" s="263">
        <f t="shared" ref="K257:K258" si="329">J257-F257</f>
        <v>0</v>
      </c>
    </row>
    <row r="258" spans="1:11" s="19" customFormat="1" x14ac:dyDescent="0.25">
      <c r="A258" s="305" t="s">
        <v>350</v>
      </c>
      <c r="B258" s="306"/>
      <c r="C258" s="248"/>
      <c r="D258" s="249"/>
      <c r="E258" s="248"/>
      <c r="F258" s="307">
        <f t="shared" si="327"/>
        <v>0</v>
      </c>
      <c r="G258" s="311">
        <v>0</v>
      </c>
      <c r="H258" s="311">
        <v>0</v>
      </c>
      <c r="I258" s="311">
        <v>0</v>
      </c>
      <c r="J258" s="263">
        <f t="shared" si="328"/>
        <v>0</v>
      </c>
      <c r="K258" s="263">
        <f t="shared" si="329"/>
        <v>0</v>
      </c>
    </row>
    <row r="259" spans="1:11" s="19" customFormat="1" x14ac:dyDescent="0.25">
      <c r="A259" s="303">
        <v>393</v>
      </c>
      <c r="B259" s="304" t="s">
        <v>222</v>
      </c>
      <c r="C259" s="255"/>
      <c r="D259" s="256"/>
      <c r="E259" s="255"/>
      <c r="F259" s="279">
        <f t="shared" ref="F259:K259" si="330">SUM(F260:F261)</f>
        <v>0</v>
      </c>
      <c r="G259" s="312">
        <f t="shared" si="330"/>
        <v>0</v>
      </c>
      <c r="H259" s="312">
        <f t="shared" si="330"/>
        <v>0</v>
      </c>
      <c r="I259" s="312">
        <f t="shared" si="330"/>
        <v>0</v>
      </c>
      <c r="J259" s="281">
        <f t="shared" si="330"/>
        <v>0</v>
      </c>
      <c r="K259" s="281">
        <f t="shared" si="330"/>
        <v>0</v>
      </c>
    </row>
    <row r="260" spans="1:11" s="39" customFormat="1" x14ac:dyDescent="0.25">
      <c r="A260" s="305" t="s">
        <v>351</v>
      </c>
      <c r="B260" s="306"/>
      <c r="C260" s="248"/>
      <c r="D260" s="249"/>
      <c r="E260" s="248"/>
      <c r="F260" s="295">
        <f t="shared" ref="F260:F261" si="331">C260*E260</f>
        <v>0</v>
      </c>
      <c r="G260" s="313">
        <v>0</v>
      </c>
      <c r="H260" s="313">
        <v>0</v>
      </c>
      <c r="I260" s="313">
        <v>0</v>
      </c>
      <c r="J260" s="297">
        <f t="shared" ref="J260:J261" si="332">F260-G260-H260-I260</f>
        <v>0</v>
      </c>
      <c r="K260" s="297">
        <f t="shared" ref="K260:K261" si="333">J260-F260</f>
        <v>0</v>
      </c>
    </row>
    <row r="261" spans="1:11" s="39" customFormat="1" x14ac:dyDescent="0.25">
      <c r="A261" s="305" t="s">
        <v>351</v>
      </c>
      <c r="B261" s="306"/>
      <c r="C261" s="248"/>
      <c r="D261" s="249"/>
      <c r="E261" s="248"/>
      <c r="F261" s="295">
        <f t="shared" si="331"/>
        <v>0</v>
      </c>
      <c r="G261" s="313">
        <v>0</v>
      </c>
      <c r="H261" s="313">
        <v>0</v>
      </c>
      <c r="I261" s="313">
        <v>0</v>
      </c>
      <c r="J261" s="297">
        <f t="shared" si="332"/>
        <v>0</v>
      </c>
      <c r="K261" s="297">
        <f t="shared" si="333"/>
        <v>0</v>
      </c>
    </row>
    <row r="262" spans="1:11" s="19" customFormat="1" x14ac:dyDescent="0.25">
      <c r="A262" s="303">
        <v>394</v>
      </c>
      <c r="B262" s="304" t="s">
        <v>224</v>
      </c>
      <c r="C262" s="255"/>
      <c r="D262" s="256"/>
      <c r="E262" s="255"/>
      <c r="F262" s="279">
        <f t="shared" ref="F262:K262" si="334">SUM(F263:F264)</f>
        <v>0</v>
      </c>
      <c r="G262" s="312">
        <f t="shared" si="334"/>
        <v>0</v>
      </c>
      <c r="H262" s="312">
        <f t="shared" si="334"/>
        <v>0</v>
      </c>
      <c r="I262" s="312">
        <f t="shared" si="334"/>
        <v>0</v>
      </c>
      <c r="J262" s="281">
        <f t="shared" si="334"/>
        <v>0</v>
      </c>
      <c r="K262" s="281">
        <f t="shared" si="334"/>
        <v>0</v>
      </c>
    </row>
    <row r="263" spans="1:11" s="39" customFormat="1" x14ac:dyDescent="0.25">
      <c r="A263" s="305" t="s">
        <v>352</v>
      </c>
      <c r="B263" s="306"/>
      <c r="C263" s="248"/>
      <c r="D263" s="249"/>
      <c r="E263" s="248"/>
      <c r="F263" s="295">
        <f t="shared" ref="F263:F264" si="335">C263*E263</f>
        <v>0</v>
      </c>
      <c r="G263" s="313">
        <v>0</v>
      </c>
      <c r="H263" s="313">
        <v>0</v>
      </c>
      <c r="I263" s="313">
        <v>0</v>
      </c>
      <c r="J263" s="297">
        <f t="shared" ref="J263:J264" si="336">F263-G263-H263-I263</f>
        <v>0</v>
      </c>
      <c r="K263" s="297">
        <f t="shared" ref="K263:K264" si="337">J263-F263</f>
        <v>0</v>
      </c>
    </row>
    <row r="264" spans="1:11" s="39" customFormat="1" x14ac:dyDescent="0.25">
      <c r="A264" s="305" t="s">
        <v>352</v>
      </c>
      <c r="B264" s="306"/>
      <c r="C264" s="248"/>
      <c r="D264" s="249"/>
      <c r="E264" s="248"/>
      <c r="F264" s="295">
        <f t="shared" si="335"/>
        <v>0</v>
      </c>
      <c r="G264" s="313">
        <v>0</v>
      </c>
      <c r="H264" s="313">
        <v>0</v>
      </c>
      <c r="I264" s="313">
        <v>0</v>
      </c>
      <c r="J264" s="297">
        <f t="shared" si="336"/>
        <v>0</v>
      </c>
      <c r="K264" s="297">
        <f t="shared" si="337"/>
        <v>0</v>
      </c>
    </row>
    <row r="265" spans="1:11" s="19" customFormat="1" x14ac:dyDescent="0.25">
      <c r="A265" s="303">
        <v>395</v>
      </c>
      <c r="B265" s="304" t="s">
        <v>353</v>
      </c>
      <c r="C265" s="255"/>
      <c r="D265" s="256"/>
      <c r="E265" s="255"/>
      <c r="F265" s="279">
        <f t="shared" ref="F265:K265" si="338">SUM(F266:F267)</f>
        <v>0</v>
      </c>
      <c r="G265" s="312">
        <f t="shared" si="338"/>
        <v>0</v>
      </c>
      <c r="H265" s="312">
        <f t="shared" si="338"/>
        <v>0</v>
      </c>
      <c r="I265" s="312">
        <f t="shared" si="338"/>
        <v>0</v>
      </c>
      <c r="J265" s="281">
        <f t="shared" si="338"/>
        <v>0</v>
      </c>
      <c r="K265" s="281">
        <f t="shared" si="338"/>
        <v>0</v>
      </c>
    </row>
    <row r="266" spans="1:11" s="39" customFormat="1" x14ac:dyDescent="0.25">
      <c r="A266" s="305" t="s">
        <v>354</v>
      </c>
      <c r="B266" s="306"/>
      <c r="C266" s="248"/>
      <c r="D266" s="249"/>
      <c r="E266" s="248"/>
      <c r="F266" s="295">
        <f t="shared" ref="F266:F267" si="339">C266*E266</f>
        <v>0</v>
      </c>
      <c r="G266" s="313">
        <v>0</v>
      </c>
      <c r="H266" s="313">
        <v>0</v>
      </c>
      <c r="I266" s="313">
        <v>0</v>
      </c>
      <c r="J266" s="297">
        <f t="shared" ref="J266:J267" si="340">F266-G266-H266-I266</f>
        <v>0</v>
      </c>
      <c r="K266" s="297">
        <f t="shared" ref="K266:K267" si="341">J266-F266</f>
        <v>0</v>
      </c>
    </row>
    <row r="267" spans="1:11" s="39" customFormat="1" x14ac:dyDescent="0.25">
      <c r="A267" s="305" t="s">
        <v>354</v>
      </c>
      <c r="B267" s="306"/>
      <c r="C267" s="248"/>
      <c r="D267" s="249"/>
      <c r="E267" s="248"/>
      <c r="F267" s="295">
        <f t="shared" si="339"/>
        <v>0</v>
      </c>
      <c r="G267" s="313">
        <v>0</v>
      </c>
      <c r="H267" s="313">
        <v>0</v>
      </c>
      <c r="I267" s="313">
        <v>0</v>
      </c>
      <c r="J267" s="297">
        <f t="shared" si="340"/>
        <v>0</v>
      </c>
      <c r="K267" s="297">
        <f t="shared" si="341"/>
        <v>0</v>
      </c>
    </row>
    <row r="268" spans="1:11" s="19" customFormat="1" x14ac:dyDescent="0.25">
      <c r="A268" s="303">
        <v>396</v>
      </c>
      <c r="B268" s="304" t="s">
        <v>355</v>
      </c>
      <c r="C268" s="255"/>
      <c r="D268" s="256"/>
      <c r="E268" s="255"/>
      <c r="F268" s="279">
        <f t="shared" ref="F268:K268" si="342">SUM(F269:F270)</f>
        <v>0</v>
      </c>
      <c r="G268" s="312">
        <f t="shared" si="342"/>
        <v>0</v>
      </c>
      <c r="H268" s="312">
        <f t="shared" si="342"/>
        <v>0</v>
      </c>
      <c r="I268" s="312">
        <f t="shared" si="342"/>
        <v>0</v>
      </c>
      <c r="J268" s="281">
        <f t="shared" si="342"/>
        <v>0</v>
      </c>
      <c r="K268" s="281">
        <f t="shared" si="342"/>
        <v>0</v>
      </c>
    </row>
    <row r="269" spans="1:11" s="39" customFormat="1" x14ac:dyDescent="0.25">
      <c r="A269" s="305" t="s">
        <v>356</v>
      </c>
      <c r="B269" s="306"/>
      <c r="C269" s="248"/>
      <c r="D269" s="249"/>
      <c r="E269" s="248"/>
      <c r="F269" s="295">
        <f t="shared" ref="F269:F270" si="343">C269*E269</f>
        <v>0</v>
      </c>
      <c r="G269" s="313">
        <v>0</v>
      </c>
      <c r="H269" s="313">
        <v>0</v>
      </c>
      <c r="I269" s="313">
        <v>0</v>
      </c>
      <c r="J269" s="297">
        <f t="shared" ref="J269:J270" si="344">F269-G269-H269-I269</f>
        <v>0</v>
      </c>
      <c r="K269" s="297">
        <f t="shared" ref="K269:K270" si="345">J269-F269</f>
        <v>0</v>
      </c>
    </row>
    <row r="270" spans="1:11" s="39" customFormat="1" x14ac:dyDescent="0.25">
      <c r="A270" s="305" t="s">
        <v>356</v>
      </c>
      <c r="B270" s="306"/>
      <c r="C270" s="248"/>
      <c r="D270" s="249"/>
      <c r="E270" s="248"/>
      <c r="F270" s="295">
        <f t="shared" si="343"/>
        <v>0</v>
      </c>
      <c r="G270" s="313">
        <v>0</v>
      </c>
      <c r="H270" s="313">
        <v>0</v>
      </c>
      <c r="I270" s="313">
        <v>0</v>
      </c>
      <c r="J270" s="297">
        <f t="shared" si="344"/>
        <v>0</v>
      </c>
      <c r="K270" s="297">
        <f t="shared" si="345"/>
        <v>0</v>
      </c>
    </row>
    <row r="271" spans="1:11" s="19" customFormat="1" x14ac:dyDescent="0.25">
      <c r="A271" s="303">
        <v>397</v>
      </c>
      <c r="B271" s="304" t="s">
        <v>357</v>
      </c>
      <c r="C271" s="255"/>
      <c r="D271" s="256"/>
      <c r="E271" s="255"/>
      <c r="F271" s="279">
        <f t="shared" ref="F271:K271" si="346">SUM(F272:F273)</f>
        <v>0</v>
      </c>
      <c r="G271" s="312">
        <f t="shared" si="346"/>
        <v>0</v>
      </c>
      <c r="H271" s="312">
        <f t="shared" si="346"/>
        <v>0</v>
      </c>
      <c r="I271" s="312">
        <f t="shared" si="346"/>
        <v>0</v>
      </c>
      <c r="J271" s="281">
        <f t="shared" si="346"/>
        <v>0</v>
      </c>
      <c r="K271" s="281">
        <f t="shared" si="346"/>
        <v>0</v>
      </c>
    </row>
    <row r="272" spans="1:11" s="39" customFormat="1" x14ac:dyDescent="0.25">
      <c r="A272" s="305" t="s">
        <v>358</v>
      </c>
      <c r="B272" s="306"/>
      <c r="C272" s="248"/>
      <c r="D272" s="249"/>
      <c r="E272" s="248"/>
      <c r="F272" s="295">
        <f t="shared" ref="F272:F273" si="347">C272*E272</f>
        <v>0</v>
      </c>
      <c r="G272" s="313">
        <v>0</v>
      </c>
      <c r="H272" s="313">
        <v>0</v>
      </c>
      <c r="I272" s="313">
        <v>0</v>
      </c>
      <c r="J272" s="297">
        <f t="shared" ref="J272:J273" si="348">F272-G272-H272-I272</f>
        <v>0</v>
      </c>
      <c r="K272" s="297">
        <f t="shared" ref="K272:K273" si="349">J272-F272</f>
        <v>0</v>
      </c>
    </row>
    <row r="273" spans="1:11" s="39" customFormat="1" x14ac:dyDescent="0.25">
      <c r="A273" s="305" t="s">
        <v>358</v>
      </c>
      <c r="B273" s="306"/>
      <c r="C273" s="248"/>
      <c r="D273" s="249"/>
      <c r="E273" s="248"/>
      <c r="F273" s="295">
        <f t="shared" si="347"/>
        <v>0</v>
      </c>
      <c r="G273" s="313">
        <v>0</v>
      </c>
      <c r="H273" s="313">
        <v>0</v>
      </c>
      <c r="I273" s="313">
        <v>0</v>
      </c>
      <c r="J273" s="297">
        <f t="shared" si="348"/>
        <v>0</v>
      </c>
      <c r="K273" s="297">
        <f t="shared" si="349"/>
        <v>0</v>
      </c>
    </row>
    <row r="274" spans="1:11" s="19" customFormat="1" x14ac:dyDescent="0.25">
      <c r="A274" s="303">
        <v>398</v>
      </c>
      <c r="B274" s="304" t="s">
        <v>359</v>
      </c>
      <c r="C274" s="255"/>
      <c r="D274" s="256"/>
      <c r="E274" s="255"/>
      <c r="F274" s="279">
        <f t="shared" ref="F274:K274" si="350">SUM(F275:F276)</f>
        <v>0</v>
      </c>
      <c r="G274" s="312">
        <f t="shared" si="350"/>
        <v>0</v>
      </c>
      <c r="H274" s="312">
        <f t="shared" si="350"/>
        <v>0</v>
      </c>
      <c r="I274" s="312">
        <f t="shared" si="350"/>
        <v>0</v>
      </c>
      <c r="J274" s="281">
        <f t="shared" si="350"/>
        <v>0</v>
      </c>
      <c r="K274" s="281">
        <f t="shared" si="350"/>
        <v>0</v>
      </c>
    </row>
    <row r="275" spans="1:11" s="39" customFormat="1" x14ac:dyDescent="0.25">
      <c r="A275" s="305" t="s">
        <v>360</v>
      </c>
      <c r="B275" s="306"/>
      <c r="C275" s="248"/>
      <c r="D275" s="249"/>
      <c r="E275" s="248"/>
      <c r="F275" s="295">
        <f t="shared" ref="F275:F276" si="351">C275*E275</f>
        <v>0</v>
      </c>
      <c r="G275" s="313">
        <v>0</v>
      </c>
      <c r="H275" s="313">
        <v>0</v>
      </c>
      <c r="I275" s="313">
        <v>0</v>
      </c>
      <c r="J275" s="297">
        <f t="shared" ref="J275:J276" si="352">F275-G275-H275-I275</f>
        <v>0</v>
      </c>
      <c r="K275" s="297">
        <f t="shared" ref="K275:K276" si="353">J275-F275</f>
        <v>0</v>
      </c>
    </row>
    <row r="276" spans="1:11" s="39" customFormat="1" x14ac:dyDescent="0.25">
      <c r="A276" s="305" t="s">
        <v>360</v>
      </c>
      <c r="B276" s="306"/>
      <c r="C276" s="248"/>
      <c r="D276" s="249"/>
      <c r="E276" s="248"/>
      <c r="F276" s="295">
        <f t="shared" si="351"/>
        <v>0</v>
      </c>
      <c r="G276" s="313">
        <v>0</v>
      </c>
      <c r="H276" s="313">
        <v>0</v>
      </c>
      <c r="I276" s="313">
        <v>0</v>
      </c>
      <c r="J276" s="297">
        <f t="shared" si="352"/>
        <v>0</v>
      </c>
      <c r="K276" s="297">
        <f t="shared" si="353"/>
        <v>0</v>
      </c>
    </row>
    <row r="277" spans="1:11" s="19" customFormat="1" x14ac:dyDescent="0.25">
      <c r="A277" s="303">
        <v>399</v>
      </c>
      <c r="B277" s="304" t="s">
        <v>361</v>
      </c>
      <c r="C277" s="255"/>
      <c r="D277" s="256"/>
      <c r="E277" s="255"/>
      <c r="F277" s="279">
        <f t="shared" ref="F277:K277" si="354">SUM(F278:F279)</f>
        <v>0</v>
      </c>
      <c r="G277" s="312">
        <f t="shared" si="354"/>
        <v>0</v>
      </c>
      <c r="H277" s="312">
        <f t="shared" si="354"/>
        <v>0</v>
      </c>
      <c r="I277" s="312">
        <f t="shared" si="354"/>
        <v>0</v>
      </c>
      <c r="J277" s="281">
        <f t="shared" si="354"/>
        <v>0</v>
      </c>
      <c r="K277" s="281">
        <f t="shared" si="354"/>
        <v>0</v>
      </c>
    </row>
    <row r="278" spans="1:11" s="39" customFormat="1" x14ac:dyDescent="0.25">
      <c r="A278" s="305" t="s">
        <v>362</v>
      </c>
      <c r="B278" s="306"/>
      <c r="C278" s="248"/>
      <c r="D278" s="249"/>
      <c r="E278" s="248"/>
      <c r="F278" s="295">
        <f t="shared" ref="F278:F279" si="355">C278*E278</f>
        <v>0</v>
      </c>
      <c r="G278" s="313">
        <v>0</v>
      </c>
      <c r="H278" s="313">
        <v>0</v>
      </c>
      <c r="I278" s="313">
        <v>0</v>
      </c>
      <c r="J278" s="297">
        <f t="shared" ref="J278:J279" si="356">F278-G278-H278-I278</f>
        <v>0</v>
      </c>
      <c r="K278" s="297">
        <f t="shared" ref="K278:K279" si="357">J278-F278</f>
        <v>0</v>
      </c>
    </row>
    <row r="279" spans="1:11" s="39" customFormat="1" x14ac:dyDescent="0.25">
      <c r="A279" s="305" t="s">
        <v>362</v>
      </c>
      <c r="B279" s="306"/>
      <c r="C279" s="248"/>
      <c r="D279" s="249"/>
      <c r="E279" s="248"/>
      <c r="F279" s="295">
        <f t="shared" si="355"/>
        <v>0</v>
      </c>
      <c r="G279" s="313">
        <v>0</v>
      </c>
      <c r="H279" s="313">
        <v>0</v>
      </c>
      <c r="I279" s="313">
        <v>0</v>
      </c>
      <c r="J279" s="297">
        <f t="shared" si="356"/>
        <v>0</v>
      </c>
      <c r="K279" s="297">
        <f t="shared" si="357"/>
        <v>0</v>
      </c>
    </row>
    <row r="280" spans="1:11" s="19" customFormat="1" x14ac:dyDescent="0.25">
      <c r="A280" s="316">
        <v>400</v>
      </c>
      <c r="B280" s="317" t="s">
        <v>363</v>
      </c>
      <c r="C280" s="318"/>
      <c r="D280" s="319"/>
      <c r="E280" s="318"/>
      <c r="F280" s="320">
        <f t="shared" ref="F280:K280" si="358">F281+F294+F310+F326+F351+F379+F401+F429+F448</f>
        <v>0</v>
      </c>
      <c r="G280" s="321">
        <f t="shared" si="358"/>
        <v>0</v>
      </c>
      <c r="H280" s="321">
        <f t="shared" si="358"/>
        <v>0</v>
      </c>
      <c r="I280" s="321">
        <f t="shared" si="358"/>
        <v>0</v>
      </c>
      <c r="J280" s="322">
        <f t="shared" si="358"/>
        <v>0</v>
      </c>
      <c r="K280" s="322">
        <f t="shared" si="358"/>
        <v>0</v>
      </c>
    </row>
    <row r="281" spans="1:11" s="19" customFormat="1" x14ac:dyDescent="0.25">
      <c r="A281" s="268">
        <v>410</v>
      </c>
      <c r="B281" s="269" t="s">
        <v>364</v>
      </c>
      <c r="C281" s="270"/>
      <c r="D281" s="271"/>
      <c r="E281" s="270"/>
      <c r="F281" s="272">
        <f>F282+F285+F288+F291</f>
        <v>0</v>
      </c>
      <c r="G281" s="272">
        <f t="shared" ref="G281:K281" si="359">G282+G285+G288+G291</f>
        <v>0</v>
      </c>
      <c r="H281" s="272">
        <f t="shared" si="359"/>
        <v>0</v>
      </c>
      <c r="I281" s="272">
        <f t="shared" si="359"/>
        <v>0</v>
      </c>
      <c r="J281" s="272">
        <f t="shared" si="359"/>
        <v>0</v>
      </c>
      <c r="K281" s="272">
        <f t="shared" si="359"/>
        <v>0</v>
      </c>
    </row>
    <row r="282" spans="1:11" s="19" customFormat="1" x14ac:dyDescent="0.25">
      <c r="A282" s="275">
        <v>411</v>
      </c>
      <c r="B282" s="276" t="s">
        <v>365</v>
      </c>
      <c r="C282" s="277"/>
      <c r="D282" s="278"/>
      <c r="E282" s="277"/>
      <c r="F282" s="279">
        <f t="shared" ref="F282:K282" si="360">SUM(F283:F284)</f>
        <v>0</v>
      </c>
      <c r="G282" s="312">
        <f t="shared" si="360"/>
        <v>0</v>
      </c>
      <c r="H282" s="312">
        <f t="shared" si="360"/>
        <v>0</v>
      </c>
      <c r="I282" s="312">
        <f t="shared" si="360"/>
        <v>0</v>
      </c>
      <c r="J282" s="281">
        <f t="shared" si="360"/>
        <v>0</v>
      </c>
      <c r="K282" s="281">
        <f t="shared" si="360"/>
        <v>0</v>
      </c>
    </row>
    <row r="283" spans="1:11" s="19" customFormat="1" x14ac:dyDescent="0.25">
      <c r="A283" s="293" t="s">
        <v>366</v>
      </c>
      <c r="B283" s="323"/>
      <c r="C283" s="284"/>
      <c r="D283" s="285"/>
      <c r="E283" s="284"/>
      <c r="F283" s="295">
        <f t="shared" ref="F283:F284" si="361">C283*E283</f>
        <v>0</v>
      </c>
      <c r="G283" s="313">
        <v>0</v>
      </c>
      <c r="H283" s="313">
        <v>0</v>
      </c>
      <c r="I283" s="313">
        <v>0</v>
      </c>
      <c r="J283" s="297">
        <f t="shared" ref="J283:J284" si="362">F283-G283-H283-I283</f>
        <v>0</v>
      </c>
      <c r="K283" s="297">
        <f t="shared" ref="K283:K284" si="363">J283-F283</f>
        <v>0</v>
      </c>
    </row>
    <row r="284" spans="1:11" s="19" customFormat="1" x14ac:dyDescent="0.25">
      <c r="A284" s="293" t="s">
        <v>366</v>
      </c>
      <c r="B284" s="323"/>
      <c r="C284" s="284"/>
      <c r="D284" s="285"/>
      <c r="E284" s="284"/>
      <c r="F284" s="295">
        <f t="shared" si="361"/>
        <v>0</v>
      </c>
      <c r="G284" s="313">
        <v>0</v>
      </c>
      <c r="H284" s="313">
        <v>0</v>
      </c>
      <c r="I284" s="313">
        <v>0</v>
      </c>
      <c r="J284" s="297">
        <f t="shared" si="362"/>
        <v>0</v>
      </c>
      <c r="K284" s="297">
        <f t="shared" si="363"/>
        <v>0</v>
      </c>
    </row>
    <row r="285" spans="1:11" s="19" customFormat="1" x14ac:dyDescent="0.25">
      <c r="A285" s="289">
        <v>412</v>
      </c>
      <c r="B285" s="290" t="s">
        <v>367</v>
      </c>
      <c r="C285" s="291"/>
      <c r="D285" s="292"/>
      <c r="E285" s="291"/>
      <c r="F285" s="324">
        <f t="shared" ref="F285:K285" si="364">SUM(F286:F287)</f>
        <v>0</v>
      </c>
      <c r="G285" s="325">
        <f t="shared" si="364"/>
        <v>0</v>
      </c>
      <c r="H285" s="325">
        <f t="shared" si="364"/>
        <v>0</v>
      </c>
      <c r="I285" s="325">
        <f t="shared" si="364"/>
        <v>0</v>
      </c>
      <c r="J285" s="326">
        <f t="shared" si="364"/>
        <v>0</v>
      </c>
      <c r="K285" s="326">
        <f t="shared" si="364"/>
        <v>0</v>
      </c>
    </row>
    <row r="286" spans="1:11" s="19" customFormat="1" x14ac:dyDescent="0.25">
      <c r="A286" s="293" t="s">
        <v>368</v>
      </c>
      <c r="B286" s="294"/>
      <c r="C286" s="284"/>
      <c r="D286" s="285"/>
      <c r="E286" s="284"/>
      <c r="F286" s="295">
        <f t="shared" ref="F286:F287" si="365">C286*E286</f>
        <v>0</v>
      </c>
      <c r="G286" s="313">
        <v>0</v>
      </c>
      <c r="H286" s="313">
        <v>0</v>
      </c>
      <c r="I286" s="313">
        <v>0</v>
      </c>
      <c r="J286" s="297">
        <f t="shared" ref="J286:J287" si="366">F286-G286-H286-I286</f>
        <v>0</v>
      </c>
      <c r="K286" s="297">
        <f t="shared" ref="K286:K287" si="367">J286-F286</f>
        <v>0</v>
      </c>
    </row>
    <row r="287" spans="1:11" s="19" customFormat="1" x14ac:dyDescent="0.25">
      <c r="A287" s="293" t="s">
        <v>368</v>
      </c>
      <c r="B287" s="294"/>
      <c r="C287" s="284"/>
      <c r="D287" s="285"/>
      <c r="E287" s="284"/>
      <c r="F287" s="295">
        <f t="shared" si="365"/>
        <v>0</v>
      </c>
      <c r="G287" s="313">
        <v>0</v>
      </c>
      <c r="H287" s="313">
        <v>0</v>
      </c>
      <c r="I287" s="313">
        <v>0</v>
      </c>
      <c r="J287" s="297">
        <f t="shared" si="366"/>
        <v>0</v>
      </c>
      <c r="K287" s="297">
        <f t="shared" si="367"/>
        <v>0</v>
      </c>
    </row>
    <row r="288" spans="1:11" s="19" customFormat="1" x14ac:dyDescent="0.25">
      <c r="A288" s="289">
        <v>413</v>
      </c>
      <c r="B288" s="290" t="s">
        <v>369</v>
      </c>
      <c r="C288" s="291"/>
      <c r="D288" s="292"/>
      <c r="E288" s="291"/>
      <c r="F288" s="324">
        <f t="shared" ref="F288:K288" si="368">SUM(F289:F290)</f>
        <v>0</v>
      </c>
      <c r="G288" s="325">
        <f t="shared" si="368"/>
        <v>0</v>
      </c>
      <c r="H288" s="325">
        <f t="shared" si="368"/>
        <v>0</v>
      </c>
      <c r="I288" s="325">
        <f t="shared" si="368"/>
        <v>0</v>
      </c>
      <c r="J288" s="326">
        <f t="shared" si="368"/>
        <v>0</v>
      </c>
      <c r="K288" s="326">
        <f t="shared" si="368"/>
        <v>0</v>
      </c>
    </row>
    <row r="289" spans="1:11" s="39" customFormat="1" x14ac:dyDescent="0.25">
      <c r="A289" s="293" t="s">
        <v>370</v>
      </c>
      <c r="B289" s="294"/>
      <c r="C289" s="284"/>
      <c r="D289" s="285"/>
      <c r="E289" s="284"/>
      <c r="F289" s="295">
        <f t="shared" ref="F289:F290" si="369">C289*E289</f>
        <v>0</v>
      </c>
      <c r="G289" s="313">
        <v>0</v>
      </c>
      <c r="H289" s="313">
        <v>0</v>
      </c>
      <c r="I289" s="313">
        <v>0</v>
      </c>
      <c r="J289" s="297">
        <f t="shared" ref="J289:J290" si="370">F289-G289-H289-I289</f>
        <v>0</v>
      </c>
      <c r="K289" s="297">
        <f t="shared" ref="K289:K290" si="371">J289-F289</f>
        <v>0</v>
      </c>
    </row>
    <row r="290" spans="1:11" s="39" customFormat="1" x14ac:dyDescent="0.25">
      <c r="A290" s="293" t="s">
        <v>370</v>
      </c>
      <c r="B290" s="294"/>
      <c r="C290" s="284"/>
      <c r="D290" s="285"/>
      <c r="E290" s="284"/>
      <c r="F290" s="295">
        <f t="shared" si="369"/>
        <v>0</v>
      </c>
      <c r="G290" s="313">
        <v>0</v>
      </c>
      <c r="H290" s="313">
        <v>0</v>
      </c>
      <c r="I290" s="313">
        <v>0</v>
      </c>
      <c r="J290" s="297">
        <f t="shared" si="370"/>
        <v>0</v>
      </c>
      <c r="K290" s="297">
        <f t="shared" si="371"/>
        <v>0</v>
      </c>
    </row>
    <row r="291" spans="1:11" s="19" customFormat="1" x14ac:dyDescent="0.25">
      <c r="A291" s="289">
        <v>419</v>
      </c>
      <c r="B291" s="290" t="s">
        <v>372</v>
      </c>
      <c r="C291" s="291"/>
      <c r="D291" s="292"/>
      <c r="E291" s="291"/>
      <c r="F291" s="324">
        <f t="shared" ref="F291:K291" si="372">SUM(F292:F293)</f>
        <v>0</v>
      </c>
      <c r="G291" s="325">
        <f t="shared" si="372"/>
        <v>0</v>
      </c>
      <c r="H291" s="325">
        <f t="shared" si="372"/>
        <v>0</v>
      </c>
      <c r="I291" s="325">
        <f t="shared" si="372"/>
        <v>0</v>
      </c>
      <c r="J291" s="326">
        <f t="shared" si="372"/>
        <v>0</v>
      </c>
      <c r="K291" s="326">
        <f t="shared" si="372"/>
        <v>0</v>
      </c>
    </row>
    <row r="292" spans="1:11" s="19" customFormat="1" x14ac:dyDescent="0.25">
      <c r="A292" s="293" t="s">
        <v>373</v>
      </c>
      <c r="B292" s="294"/>
      <c r="C292" s="284"/>
      <c r="D292" s="285"/>
      <c r="E292" s="284"/>
      <c r="F292" s="295">
        <f t="shared" ref="F292:F293" si="373">C292*E292</f>
        <v>0</v>
      </c>
      <c r="G292" s="313">
        <v>0</v>
      </c>
      <c r="H292" s="313">
        <v>0</v>
      </c>
      <c r="I292" s="313">
        <v>0</v>
      </c>
      <c r="J292" s="297">
        <f t="shared" ref="J292:J293" si="374">F292-G292-H292-I292</f>
        <v>0</v>
      </c>
      <c r="K292" s="297">
        <f t="shared" ref="K292:K293" si="375">J292-F292</f>
        <v>0</v>
      </c>
    </row>
    <row r="293" spans="1:11" s="19" customFormat="1" x14ac:dyDescent="0.25">
      <c r="A293" s="293" t="s">
        <v>373</v>
      </c>
      <c r="B293" s="294"/>
      <c r="C293" s="284"/>
      <c r="D293" s="285"/>
      <c r="E293" s="284"/>
      <c r="F293" s="295">
        <f t="shared" si="373"/>
        <v>0</v>
      </c>
      <c r="G293" s="313">
        <v>0</v>
      </c>
      <c r="H293" s="313">
        <v>0</v>
      </c>
      <c r="I293" s="313">
        <v>0</v>
      </c>
      <c r="J293" s="297">
        <f t="shared" si="374"/>
        <v>0</v>
      </c>
      <c r="K293" s="297">
        <f t="shared" si="375"/>
        <v>0</v>
      </c>
    </row>
    <row r="294" spans="1:11" s="19" customFormat="1" x14ac:dyDescent="0.25">
      <c r="A294" s="327">
        <v>420</v>
      </c>
      <c r="B294" s="269" t="s">
        <v>119</v>
      </c>
      <c r="C294" s="270"/>
      <c r="D294" s="271"/>
      <c r="E294" s="270"/>
      <c r="F294" s="272">
        <f>F295+F298+F301+F304+F307</f>
        <v>0</v>
      </c>
      <c r="G294" s="272">
        <f t="shared" ref="G294:K294" si="376">G295+G298+G301+G304+G307</f>
        <v>0</v>
      </c>
      <c r="H294" s="272">
        <f t="shared" si="376"/>
        <v>0</v>
      </c>
      <c r="I294" s="272">
        <f t="shared" si="376"/>
        <v>0</v>
      </c>
      <c r="J294" s="272">
        <f t="shared" si="376"/>
        <v>0</v>
      </c>
      <c r="K294" s="272">
        <f t="shared" si="376"/>
        <v>0</v>
      </c>
    </row>
    <row r="295" spans="1:11" s="19" customFormat="1" x14ac:dyDescent="0.25">
      <c r="A295" s="289">
        <v>421</v>
      </c>
      <c r="B295" s="290" t="s">
        <v>374</v>
      </c>
      <c r="C295" s="291"/>
      <c r="D295" s="292"/>
      <c r="E295" s="291"/>
      <c r="F295" s="324">
        <f t="shared" ref="F295:K295" si="377">SUM(F296:F297)</f>
        <v>0</v>
      </c>
      <c r="G295" s="325">
        <f t="shared" si="377"/>
        <v>0</v>
      </c>
      <c r="H295" s="325">
        <f t="shared" si="377"/>
        <v>0</v>
      </c>
      <c r="I295" s="325">
        <f t="shared" si="377"/>
        <v>0</v>
      </c>
      <c r="J295" s="326">
        <f t="shared" si="377"/>
        <v>0</v>
      </c>
      <c r="K295" s="326">
        <f t="shared" si="377"/>
        <v>0</v>
      </c>
    </row>
    <row r="296" spans="1:11" s="19" customFormat="1" x14ac:dyDescent="0.25">
      <c r="A296" s="293" t="s">
        <v>375</v>
      </c>
      <c r="B296" s="294"/>
      <c r="C296" s="284"/>
      <c r="D296" s="285"/>
      <c r="E296" s="284"/>
      <c r="F296" s="295">
        <f t="shared" ref="F296:F297" si="378">C296*E296</f>
        <v>0</v>
      </c>
      <c r="G296" s="313">
        <v>0</v>
      </c>
      <c r="H296" s="313">
        <v>0</v>
      </c>
      <c r="I296" s="313">
        <v>0</v>
      </c>
      <c r="J296" s="297">
        <f t="shared" ref="J296:J297" si="379">F296-G296-H296-I296</f>
        <v>0</v>
      </c>
      <c r="K296" s="297">
        <f t="shared" ref="K296:K297" si="380">J296-F296</f>
        <v>0</v>
      </c>
    </row>
    <row r="297" spans="1:11" s="19" customFormat="1" x14ac:dyDescent="0.25">
      <c r="A297" s="293" t="s">
        <v>375</v>
      </c>
      <c r="B297" s="294"/>
      <c r="C297" s="284"/>
      <c r="D297" s="285"/>
      <c r="E297" s="284"/>
      <c r="F297" s="295">
        <f t="shared" si="378"/>
        <v>0</v>
      </c>
      <c r="G297" s="313">
        <v>0</v>
      </c>
      <c r="H297" s="313">
        <v>0</v>
      </c>
      <c r="I297" s="313">
        <v>0</v>
      </c>
      <c r="J297" s="297">
        <f t="shared" si="379"/>
        <v>0</v>
      </c>
      <c r="K297" s="297">
        <f t="shared" si="380"/>
        <v>0</v>
      </c>
    </row>
    <row r="298" spans="1:11" s="19" customFormat="1" x14ac:dyDescent="0.25">
      <c r="A298" s="289">
        <v>422</v>
      </c>
      <c r="B298" s="290" t="s">
        <v>376</v>
      </c>
      <c r="C298" s="291"/>
      <c r="D298" s="292"/>
      <c r="E298" s="291"/>
      <c r="F298" s="324">
        <f t="shared" ref="F298:K298" si="381">SUM(F299:F300)</f>
        <v>0</v>
      </c>
      <c r="G298" s="325">
        <f t="shared" si="381"/>
        <v>0</v>
      </c>
      <c r="H298" s="325">
        <f t="shared" si="381"/>
        <v>0</v>
      </c>
      <c r="I298" s="325">
        <f t="shared" si="381"/>
        <v>0</v>
      </c>
      <c r="J298" s="326">
        <f t="shared" si="381"/>
        <v>0</v>
      </c>
      <c r="K298" s="326">
        <f t="shared" si="381"/>
        <v>0</v>
      </c>
    </row>
    <row r="299" spans="1:11" s="19" customFormat="1" x14ac:dyDescent="0.25">
      <c r="A299" s="293" t="s">
        <v>377</v>
      </c>
      <c r="B299" s="294"/>
      <c r="C299" s="284"/>
      <c r="D299" s="285"/>
      <c r="E299" s="284"/>
      <c r="F299" s="295">
        <f t="shared" ref="F299:F300" si="382">C299*E299</f>
        <v>0</v>
      </c>
      <c r="G299" s="313">
        <v>0</v>
      </c>
      <c r="H299" s="313">
        <v>0</v>
      </c>
      <c r="I299" s="313">
        <v>0</v>
      </c>
      <c r="J299" s="297">
        <f t="shared" ref="J299:J300" si="383">F299-G299-H299-I299</f>
        <v>0</v>
      </c>
      <c r="K299" s="297">
        <f t="shared" ref="K299:K300" si="384">J299-F299</f>
        <v>0</v>
      </c>
    </row>
    <row r="300" spans="1:11" s="19" customFormat="1" x14ac:dyDescent="0.25">
      <c r="A300" s="293" t="s">
        <v>377</v>
      </c>
      <c r="B300" s="294"/>
      <c r="C300" s="284"/>
      <c r="D300" s="285"/>
      <c r="E300" s="284"/>
      <c r="F300" s="295">
        <f t="shared" si="382"/>
        <v>0</v>
      </c>
      <c r="G300" s="313">
        <v>0</v>
      </c>
      <c r="H300" s="313">
        <v>0</v>
      </c>
      <c r="I300" s="313">
        <v>0</v>
      </c>
      <c r="J300" s="297">
        <f t="shared" si="383"/>
        <v>0</v>
      </c>
      <c r="K300" s="297">
        <f t="shared" si="384"/>
        <v>0</v>
      </c>
    </row>
    <row r="301" spans="1:11" s="19" customFormat="1" x14ac:dyDescent="0.25">
      <c r="A301" s="289">
        <v>423</v>
      </c>
      <c r="B301" s="290" t="s">
        <v>378</v>
      </c>
      <c r="C301" s="328"/>
      <c r="D301" s="329"/>
      <c r="E301" s="328"/>
      <c r="F301" s="324">
        <f t="shared" ref="F301:K301" si="385">SUM(F302:F303)</f>
        <v>0</v>
      </c>
      <c r="G301" s="325">
        <f t="shared" si="385"/>
        <v>0</v>
      </c>
      <c r="H301" s="325">
        <f t="shared" si="385"/>
        <v>0</v>
      </c>
      <c r="I301" s="325">
        <f t="shared" si="385"/>
        <v>0</v>
      </c>
      <c r="J301" s="326">
        <f t="shared" si="385"/>
        <v>0</v>
      </c>
      <c r="K301" s="326">
        <f t="shared" si="385"/>
        <v>0</v>
      </c>
    </row>
    <row r="302" spans="1:11" s="19" customFormat="1" x14ac:dyDescent="0.25">
      <c r="A302" s="293" t="s">
        <v>379</v>
      </c>
      <c r="B302" s="294"/>
      <c r="C302" s="284"/>
      <c r="D302" s="285"/>
      <c r="E302" s="284"/>
      <c r="F302" s="295">
        <f t="shared" ref="F302:F303" si="386">C302*E302</f>
        <v>0</v>
      </c>
      <c r="G302" s="313">
        <v>0</v>
      </c>
      <c r="H302" s="313">
        <v>0</v>
      </c>
      <c r="I302" s="313">
        <v>0</v>
      </c>
      <c r="J302" s="297">
        <f t="shared" ref="J302:J303" si="387">F302-G302-H302-I302</f>
        <v>0</v>
      </c>
      <c r="K302" s="297">
        <f t="shared" ref="K302:K303" si="388">J302-F302</f>
        <v>0</v>
      </c>
    </row>
    <row r="303" spans="1:11" s="19" customFormat="1" x14ac:dyDescent="0.25">
      <c r="A303" s="293" t="s">
        <v>379</v>
      </c>
      <c r="B303" s="294"/>
      <c r="C303" s="284"/>
      <c r="D303" s="285"/>
      <c r="E303" s="284"/>
      <c r="F303" s="295">
        <f t="shared" si="386"/>
        <v>0</v>
      </c>
      <c r="G303" s="313">
        <v>0</v>
      </c>
      <c r="H303" s="313">
        <v>0</v>
      </c>
      <c r="I303" s="313">
        <v>0</v>
      </c>
      <c r="J303" s="297">
        <f t="shared" si="387"/>
        <v>0</v>
      </c>
      <c r="K303" s="297">
        <f t="shared" si="388"/>
        <v>0</v>
      </c>
    </row>
    <row r="304" spans="1:11" s="19" customFormat="1" x14ac:dyDescent="0.25">
      <c r="A304" s="289">
        <v>424</v>
      </c>
      <c r="B304" s="290" t="s">
        <v>650</v>
      </c>
      <c r="C304" s="328"/>
      <c r="D304" s="329"/>
      <c r="E304" s="328"/>
      <c r="F304" s="324">
        <f t="shared" ref="F304:K304" si="389">SUM(F305:F306)</f>
        <v>0</v>
      </c>
      <c r="G304" s="325">
        <f t="shared" si="389"/>
        <v>0</v>
      </c>
      <c r="H304" s="325">
        <f t="shared" si="389"/>
        <v>0</v>
      </c>
      <c r="I304" s="325">
        <f t="shared" si="389"/>
        <v>0</v>
      </c>
      <c r="J304" s="326">
        <f t="shared" si="389"/>
        <v>0</v>
      </c>
      <c r="K304" s="326">
        <f t="shared" si="389"/>
        <v>0</v>
      </c>
    </row>
    <row r="305" spans="1:11" s="19" customFormat="1" x14ac:dyDescent="0.25">
      <c r="A305" s="293" t="s">
        <v>379</v>
      </c>
      <c r="B305" s="294"/>
      <c r="C305" s="284"/>
      <c r="D305" s="285"/>
      <c r="E305" s="284"/>
      <c r="F305" s="295">
        <f t="shared" ref="F305:F306" si="390">C305*E305</f>
        <v>0</v>
      </c>
      <c r="G305" s="313">
        <v>0</v>
      </c>
      <c r="H305" s="313">
        <v>0</v>
      </c>
      <c r="I305" s="313">
        <v>0</v>
      </c>
      <c r="J305" s="297">
        <f t="shared" ref="J305:J306" si="391">F305-G305-H305-I305</f>
        <v>0</v>
      </c>
      <c r="K305" s="297">
        <f t="shared" ref="K305:K306" si="392">J305-F305</f>
        <v>0</v>
      </c>
    </row>
    <row r="306" spans="1:11" s="19" customFormat="1" x14ac:dyDescent="0.25">
      <c r="A306" s="293" t="s">
        <v>379</v>
      </c>
      <c r="B306" s="294"/>
      <c r="C306" s="284"/>
      <c r="D306" s="285"/>
      <c r="E306" s="284"/>
      <c r="F306" s="295">
        <f t="shared" si="390"/>
        <v>0</v>
      </c>
      <c r="G306" s="313">
        <v>0</v>
      </c>
      <c r="H306" s="313">
        <v>0</v>
      </c>
      <c r="I306" s="313">
        <v>0</v>
      </c>
      <c r="J306" s="297">
        <f t="shared" si="391"/>
        <v>0</v>
      </c>
      <c r="K306" s="297">
        <f t="shared" si="392"/>
        <v>0</v>
      </c>
    </row>
    <row r="307" spans="1:11" s="19" customFormat="1" x14ac:dyDescent="0.25">
      <c r="A307" s="289">
        <v>429</v>
      </c>
      <c r="B307" s="290" t="s">
        <v>380</v>
      </c>
      <c r="C307" s="291"/>
      <c r="D307" s="292"/>
      <c r="E307" s="291"/>
      <c r="F307" s="324">
        <f t="shared" ref="F307:K307" si="393">SUM(F308:F309)</f>
        <v>0</v>
      </c>
      <c r="G307" s="325">
        <f t="shared" si="393"/>
        <v>0</v>
      </c>
      <c r="H307" s="325">
        <f t="shared" si="393"/>
        <v>0</v>
      </c>
      <c r="I307" s="325">
        <f t="shared" si="393"/>
        <v>0</v>
      </c>
      <c r="J307" s="326">
        <f t="shared" si="393"/>
        <v>0</v>
      </c>
      <c r="K307" s="326">
        <f t="shared" si="393"/>
        <v>0</v>
      </c>
    </row>
    <row r="308" spans="1:11" s="19" customFormat="1" x14ac:dyDescent="0.25">
      <c r="A308" s="293" t="s">
        <v>381</v>
      </c>
      <c r="B308" s="294"/>
      <c r="C308" s="284"/>
      <c r="D308" s="285"/>
      <c r="E308" s="284"/>
      <c r="F308" s="295">
        <f t="shared" ref="F308:F309" si="394">C308*E308</f>
        <v>0</v>
      </c>
      <c r="G308" s="313">
        <v>0</v>
      </c>
      <c r="H308" s="313">
        <v>0</v>
      </c>
      <c r="I308" s="313">
        <v>0</v>
      </c>
      <c r="J308" s="297">
        <f t="shared" ref="J308:J309" si="395">F308-G308-H308-I308</f>
        <v>0</v>
      </c>
      <c r="K308" s="297">
        <f t="shared" ref="K308:K309" si="396">J308-F308</f>
        <v>0</v>
      </c>
    </row>
    <row r="309" spans="1:11" s="19" customFormat="1" x14ac:dyDescent="0.25">
      <c r="A309" s="293" t="s">
        <v>381</v>
      </c>
      <c r="B309" s="294"/>
      <c r="C309" s="284"/>
      <c r="D309" s="285"/>
      <c r="E309" s="284"/>
      <c r="F309" s="295">
        <f t="shared" si="394"/>
        <v>0</v>
      </c>
      <c r="G309" s="313">
        <v>0</v>
      </c>
      <c r="H309" s="313">
        <v>0</v>
      </c>
      <c r="I309" s="313">
        <v>0</v>
      </c>
      <c r="J309" s="297">
        <f t="shared" si="395"/>
        <v>0</v>
      </c>
      <c r="K309" s="297">
        <f t="shared" si="396"/>
        <v>0</v>
      </c>
    </row>
    <row r="310" spans="1:11" s="19" customFormat="1" x14ac:dyDescent="0.25">
      <c r="A310" s="327">
        <v>430</v>
      </c>
      <c r="B310" s="269" t="s">
        <v>694</v>
      </c>
      <c r="C310" s="270"/>
      <c r="D310" s="271"/>
      <c r="E310" s="270"/>
      <c r="F310" s="272">
        <f t="shared" ref="F310:K310" si="397">F311+F314+F317+F320+F323</f>
        <v>0</v>
      </c>
      <c r="G310" s="330">
        <f t="shared" si="397"/>
        <v>0</v>
      </c>
      <c r="H310" s="330">
        <f t="shared" si="397"/>
        <v>0</v>
      </c>
      <c r="I310" s="330">
        <f t="shared" si="397"/>
        <v>0</v>
      </c>
      <c r="J310" s="274">
        <f t="shared" si="397"/>
        <v>0</v>
      </c>
      <c r="K310" s="274">
        <f t="shared" si="397"/>
        <v>0</v>
      </c>
    </row>
    <row r="311" spans="1:11" s="19" customFormat="1" x14ac:dyDescent="0.25">
      <c r="A311" s="289">
        <v>431</v>
      </c>
      <c r="B311" s="290" t="s">
        <v>382</v>
      </c>
      <c r="C311" s="291"/>
      <c r="D311" s="292"/>
      <c r="E311" s="291"/>
      <c r="F311" s="324">
        <f t="shared" ref="F311:K311" si="398">SUM(F312:F313)</f>
        <v>0</v>
      </c>
      <c r="G311" s="325">
        <f t="shared" si="398"/>
        <v>0</v>
      </c>
      <c r="H311" s="325">
        <f t="shared" si="398"/>
        <v>0</v>
      </c>
      <c r="I311" s="325">
        <f t="shared" si="398"/>
        <v>0</v>
      </c>
      <c r="J311" s="326">
        <f t="shared" si="398"/>
        <v>0</v>
      </c>
      <c r="K311" s="326">
        <f t="shared" si="398"/>
        <v>0</v>
      </c>
    </row>
    <row r="312" spans="1:11" s="19" customFormat="1" x14ac:dyDescent="0.25">
      <c r="A312" s="293" t="s">
        <v>383</v>
      </c>
      <c r="B312" s="294"/>
      <c r="C312" s="284"/>
      <c r="D312" s="285"/>
      <c r="E312" s="284"/>
      <c r="F312" s="295">
        <f t="shared" ref="F312:F313" si="399">C312*E312</f>
        <v>0</v>
      </c>
      <c r="G312" s="313">
        <v>0</v>
      </c>
      <c r="H312" s="313">
        <v>0</v>
      </c>
      <c r="I312" s="313">
        <v>0</v>
      </c>
      <c r="J312" s="297">
        <f t="shared" ref="J312:J313" si="400">F312-G312-H312-I312</f>
        <v>0</v>
      </c>
      <c r="K312" s="297">
        <f t="shared" ref="K312:K313" si="401">J312-F312</f>
        <v>0</v>
      </c>
    </row>
    <row r="313" spans="1:11" s="19" customFormat="1" x14ac:dyDescent="0.25">
      <c r="A313" s="293" t="s">
        <v>383</v>
      </c>
      <c r="B313" s="294"/>
      <c r="C313" s="284"/>
      <c r="D313" s="285"/>
      <c r="E313" s="284"/>
      <c r="F313" s="295">
        <f t="shared" si="399"/>
        <v>0</v>
      </c>
      <c r="G313" s="313">
        <v>0</v>
      </c>
      <c r="H313" s="313">
        <v>0</v>
      </c>
      <c r="I313" s="313">
        <v>0</v>
      </c>
      <c r="J313" s="297">
        <f t="shared" si="400"/>
        <v>0</v>
      </c>
      <c r="K313" s="297">
        <f t="shared" si="401"/>
        <v>0</v>
      </c>
    </row>
    <row r="314" spans="1:11" s="19" customFormat="1" x14ac:dyDescent="0.25">
      <c r="A314" s="289">
        <v>432</v>
      </c>
      <c r="B314" s="290" t="s">
        <v>384</v>
      </c>
      <c r="C314" s="291"/>
      <c r="D314" s="292"/>
      <c r="E314" s="291"/>
      <c r="F314" s="324">
        <f t="shared" ref="F314:K314" si="402">SUM(F315:F316)</f>
        <v>0</v>
      </c>
      <c r="G314" s="325">
        <f t="shared" si="402"/>
        <v>0</v>
      </c>
      <c r="H314" s="325">
        <f t="shared" si="402"/>
        <v>0</v>
      </c>
      <c r="I314" s="325">
        <f t="shared" si="402"/>
        <v>0</v>
      </c>
      <c r="J314" s="326">
        <f t="shared" si="402"/>
        <v>0</v>
      </c>
      <c r="K314" s="326">
        <f t="shared" si="402"/>
        <v>0</v>
      </c>
    </row>
    <row r="315" spans="1:11" s="19" customFormat="1" x14ac:dyDescent="0.25">
      <c r="A315" s="293" t="s">
        <v>385</v>
      </c>
      <c r="B315" s="294"/>
      <c r="C315" s="284"/>
      <c r="D315" s="285"/>
      <c r="E315" s="284"/>
      <c r="F315" s="295">
        <f t="shared" ref="F315:F316" si="403">C315*E315</f>
        <v>0</v>
      </c>
      <c r="G315" s="313">
        <v>0</v>
      </c>
      <c r="H315" s="313">
        <v>0</v>
      </c>
      <c r="I315" s="313">
        <v>0</v>
      </c>
      <c r="J315" s="297">
        <f t="shared" ref="J315:J316" si="404">F315-G315-H315-I315</f>
        <v>0</v>
      </c>
      <c r="K315" s="297">
        <f t="shared" ref="K315:K316" si="405">J315-F315</f>
        <v>0</v>
      </c>
    </row>
    <row r="316" spans="1:11" s="19" customFormat="1" x14ac:dyDescent="0.25">
      <c r="A316" s="293" t="s">
        <v>385</v>
      </c>
      <c r="B316" s="294"/>
      <c r="C316" s="284"/>
      <c r="D316" s="285"/>
      <c r="E316" s="284"/>
      <c r="F316" s="295">
        <f t="shared" si="403"/>
        <v>0</v>
      </c>
      <c r="G316" s="313">
        <v>0</v>
      </c>
      <c r="H316" s="313">
        <v>0</v>
      </c>
      <c r="I316" s="313">
        <v>0</v>
      </c>
      <c r="J316" s="297">
        <f t="shared" si="404"/>
        <v>0</v>
      </c>
      <c r="K316" s="297">
        <f t="shared" si="405"/>
        <v>0</v>
      </c>
    </row>
    <row r="317" spans="1:11" s="19" customFormat="1" x14ac:dyDescent="0.25">
      <c r="A317" s="289">
        <v>433</v>
      </c>
      <c r="B317" s="290" t="s">
        <v>386</v>
      </c>
      <c r="C317" s="291"/>
      <c r="D317" s="292"/>
      <c r="E317" s="291"/>
      <c r="F317" s="324">
        <f t="shared" ref="F317:K317" si="406">SUM(F318:F319)</f>
        <v>0</v>
      </c>
      <c r="G317" s="325">
        <f t="shared" si="406"/>
        <v>0</v>
      </c>
      <c r="H317" s="325">
        <f t="shared" si="406"/>
        <v>0</v>
      </c>
      <c r="I317" s="325">
        <f t="shared" si="406"/>
        <v>0</v>
      </c>
      <c r="J317" s="326">
        <f t="shared" si="406"/>
        <v>0</v>
      </c>
      <c r="K317" s="326">
        <f t="shared" si="406"/>
        <v>0</v>
      </c>
    </row>
    <row r="318" spans="1:11" s="19" customFormat="1" x14ac:dyDescent="0.25">
      <c r="A318" s="293" t="s">
        <v>387</v>
      </c>
      <c r="B318" s="294"/>
      <c r="C318" s="284"/>
      <c r="D318" s="285"/>
      <c r="E318" s="284"/>
      <c r="F318" s="295">
        <f t="shared" ref="F318:F319" si="407">C318*E318</f>
        <v>0</v>
      </c>
      <c r="G318" s="313">
        <v>0</v>
      </c>
      <c r="H318" s="313">
        <v>0</v>
      </c>
      <c r="I318" s="313">
        <v>0</v>
      </c>
      <c r="J318" s="297">
        <f t="shared" ref="J318:J319" si="408">F318-G318-H318-I318</f>
        <v>0</v>
      </c>
      <c r="K318" s="297">
        <f t="shared" ref="K318:K319" si="409">J318-F318</f>
        <v>0</v>
      </c>
    </row>
    <row r="319" spans="1:11" s="19" customFormat="1" x14ac:dyDescent="0.25">
      <c r="A319" s="293" t="s">
        <v>387</v>
      </c>
      <c r="B319" s="294"/>
      <c r="C319" s="284"/>
      <c r="D319" s="285"/>
      <c r="E319" s="284"/>
      <c r="F319" s="295">
        <f t="shared" si="407"/>
        <v>0</v>
      </c>
      <c r="G319" s="313">
        <v>0</v>
      </c>
      <c r="H319" s="313">
        <v>0</v>
      </c>
      <c r="I319" s="313">
        <v>0</v>
      </c>
      <c r="J319" s="297">
        <f t="shared" si="408"/>
        <v>0</v>
      </c>
      <c r="K319" s="297">
        <f t="shared" si="409"/>
        <v>0</v>
      </c>
    </row>
    <row r="320" spans="1:11" s="19" customFormat="1" x14ac:dyDescent="0.25">
      <c r="A320" s="289">
        <v>434</v>
      </c>
      <c r="B320" s="290" t="s">
        <v>388</v>
      </c>
      <c r="C320" s="291"/>
      <c r="D320" s="292"/>
      <c r="E320" s="291"/>
      <c r="F320" s="324">
        <f t="shared" ref="F320:K320" si="410">SUM(F321:F322)</f>
        <v>0</v>
      </c>
      <c r="G320" s="325">
        <f t="shared" si="410"/>
        <v>0</v>
      </c>
      <c r="H320" s="325">
        <f t="shared" si="410"/>
        <v>0</v>
      </c>
      <c r="I320" s="325">
        <f t="shared" si="410"/>
        <v>0</v>
      </c>
      <c r="J320" s="326">
        <f t="shared" si="410"/>
        <v>0</v>
      </c>
      <c r="K320" s="326">
        <f t="shared" si="410"/>
        <v>0</v>
      </c>
    </row>
    <row r="321" spans="1:11" s="19" customFormat="1" x14ac:dyDescent="0.25">
      <c r="A321" s="293" t="s">
        <v>389</v>
      </c>
      <c r="B321" s="294"/>
      <c r="C321" s="284"/>
      <c r="D321" s="285"/>
      <c r="E321" s="284"/>
      <c r="F321" s="295">
        <f t="shared" ref="F321:F322" si="411">C321*E321</f>
        <v>0</v>
      </c>
      <c r="G321" s="313">
        <v>0</v>
      </c>
      <c r="H321" s="313">
        <v>0</v>
      </c>
      <c r="I321" s="313">
        <v>0</v>
      </c>
      <c r="J321" s="297">
        <f t="shared" ref="J321:J322" si="412">F321-G321-H321-I321</f>
        <v>0</v>
      </c>
      <c r="K321" s="297">
        <f t="shared" ref="K321:K322" si="413">J321-F321</f>
        <v>0</v>
      </c>
    </row>
    <row r="322" spans="1:11" s="19" customFormat="1" x14ac:dyDescent="0.25">
      <c r="A322" s="293" t="s">
        <v>389</v>
      </c>
      <c r="B322" s="294"/>
      <c r="C322" s="284"/>
      <c r="D322" s="285"/>
      <c r="E322" s="284"/>
      <c r="F322" s="295">
        <f t="shared" si="411"/>
        <v>0</v>
      </c>
      <c r="G322" s="313">
        <v>0</v>
      </c>
      <c r="H322" s="313">
        <v>0</v>
      </c>
      <c r="I322" s="313">
        <v>0</v>
      </c>
      <c r="J322" s="297">
        <f t="shared" si="412"/>
        <v>0</v>
      </c>
      <c r="K322" s="297">
        <f t="shared" si="413"/>
        <v>0</v>
      </c>
    </row>
    <row r="323" spans="1:11" s="19" customFormat="1" x14ac:dyDescent="0.25">
      <c r="A323" s="289">
        <v>439</v>
      </c>
      <c r="B323" s="290" t="s">
        <v>390</v>
      </c>
      <c r="C323" s="291"/>
      <c r="D323" s="292"/>
      <c r="E323" s="291"/>
      <c r="F323" s="324">
        <f t="shared" ref="F323:K323" si="414">SUM(F324:F325)</f>
        <v>0</v>
      </c>
      <c r="G323" s="325">
        <f t="shared" si="414"/>
        <v>0</v>
      </c>
      <c r="H323" s="325">
        <f t="shared" si="414"/>
        <v>0</v>
      </c>
      <c r="I323" s="325">
        <f t="shared" si="414"/>
        <v>0</v>
      </c>
      <c r="J323" s="326">
        <f t="shared" si="414"/>
        <v>0</v>
      </c>
      <c r="K323" s="326">
        <f t="shared" si="414"/>
        <v>0</v>
      </c>
    </row>
    <row r="324" spans="1:11" s="19" customFormat="1" x14ac:dyDescent="0.25">
      <c r="A324" s="293" t="s">
        <v>391</v>
      </c>
      <c r="B324" s="294"/>
      <c r="C324" s="284"/>
      <c r="D324" s="285"/>
      <c r="E324" s="284"/>
      <c r="F324" s="295">
        <f t="shared" ref="F324:F325" si="415">C324*E324</f>
        <v>0</v>
      </c>
      <c r="G324" s="313">
        <v>0</v>
      </c>
      <c r="H324" s="313">
        <v>0</v>
      </c>
      <c r="I324" s="313">
        <v>0</v>
      </c>
      <c r="J324" s="297">
        <f t="shared" ref="J324:J325" si="416">F324-G324-H324-I324</f>
        <v>0</v>
      </c>
      <c r="K324" s="297">
        <f t="shared" ref="K324:K325" si="417">J324-F324</f>
        <v>0</v>
      </c>
    </row>
    <row r="325" spans="1:11" s="19" customFormat="1" x14ac:dyDescent="0.25">
      <c r="A325" s="293" t="s">
        <v>391</v>
      </c>
      <c r="B325" s="294"/>
      <c r="C325" s="284"/>
      <c r="D325" s="285"/>
      <c r="E325" s="284"/>
      <c r="F325" s="295">
        <f t="shared" si="415"/>
        <v>0</v>
      </c>
      <c r="G325" s="313">
        <v>0</v>
      </c>
      <c r="H325" s="313">
        <v>0</v>
      </c>
      <c r="I325" s="313">
        <v>0</v>
      </c>
      <c r="J325" s="297">
        <f t="shared" si="416"/>
        <v>0</v>
      </c>
      <c r="K325" s="297">
        <f t="shared" si="417"/>
        <v>0</v>
      </c>
    </row>
    <row r="326" spans="1:11" s="19" customFormat="1" x14ac:dyDescent="0.25">
      <c r="A326" s="327">
        <v>440</v>
      </c>
      <c r="B326" s="269" t="s">
        <v>695</v>
      </c>
      <c r="C326" s="270"/>
      <c r="D326" s="271"/>
      <c r="E326" s="270"/>
      <c r="F326" s="272">
        <f>F327+F330+F333+F336+F339+F342+F345+F348</f>
        <v>0</v>
      </c>
      <c r="G326" s="330">
        <f t="shared" ref="G326:K326" si="418">G327+G330+G333+G336+G339+G342+G345+G348</f>
        <v>0</v>
      </c>
      <c r="H326" s="330">
        <f t="shared" si="418"/>
        <v>0</v>
      </c>
      <c r="I326" s="330">
        <f t="shared" si="418"/>
        <v>0</v>
      </c>
      <c r="J326" s="274">
        <f t="shared" si="418"/>
        <v>0</v>
      </c>
      <c r="K326" s="274">
        <f t="shared" si="418"/>
        <v>0</v>
      </c>
    </row>
    <row r="327" spans="1:11" s="19" customFormat="1" x14ac:dyDescent="0.25">
      <c r="A327" s="289">
        <v>441</v>
      </c>
      <c r="B327" s="290" t="s">
        <v>392</v>
      </c>
      <c r="C327" s="291"/>
      <c r="D327" s="292"/>
      <c r="E327" s="291"/>
      <c r="F327" s="324">
        <f>SUM(F328:F329)</f>
        <v>0</v>
      </c>
      <c r="G327" s="331">
        <f t="shared" ref="G327:K327" si="419">SUM(G328:G329)</f>
        <v>0</v>
      </c>
      <c r="H327" s="331">
        <f t="shared" si="419"/>
        <v>0</v>
      </c>
      <c r="I327" s="331">
        <f t="shared" si="419"/>
        <v>0</v>
      </c>
      <c r="J327" s="324">
        <f t="shared" si="419"/>
        <v>0</v>
      </c>
      <c r="K327" s="324">
        <f t="shared" si="419"/>
        <v>0</v>
      </c>
    </row>
    <row r="328" spans="1:11" s="19" customFormat="1" x14ac:dyDescent="0.25">
      <c r="A328" s="293" t="s">
        <v>393</v>
      </c>
      <c r="B328" s="298"/>
      <c r="C328" s="284"/>
      <c r="D328" s="285"/>
      <c r="E328" s="284"/>
      <c r="F328" s="295">
        <f t="shared" ref="F328:F329" si="420">C328*E328</f>
        <v>0</v>
      </c>
      <c r="G328" s="313">
        <v>0</v>
      </c>
      <c r="H328" s="313">
        <v>0</v>
      </c>
      <c r="I328" s="313">
        <v>0</v>
      </c>
      <c r="J328" s="297">
        <f t="shared" ref="J328:J329" si="421">F328-G328-H328-I328</f>
        <v>0</v>
      </c>
      <c r="K328" s="297">
        <f t="shared" ref="K328:K329" si="422">J328-F328</f>
        <v>0</v>
      </c>
    </row>
    <row r="329" spans="1:11" s="19" customFormat="1" x14ac:dyDescent="0.25">
      <c r="A329" s="293" t="s">
        <v>393</v>
      </c>
      <c r="B329" s="298"/>
      <c r="C329" s="284"/>
      <c r="D329" s="285"/>
      <c r="E329" s="284"/>
      <c r="F329" s="295">
        <f t="shared" si="420"/>
        <v>0</v>
      </c>
      <c r="G329" s="313">
        <v>0</v>
      </c>
      <c r="H329" s="313">
        <v>0</v>
      </c>
      <c r="I329" s="313">
        <v>0</v>
      </c>
      <c r="J329" s="297">
        <f t="shared" si="421"/>
        <v>0</v>
      </c>
      <c r="K329" s="297">
        <f t="shared" si="422"/>
        <v>0</v>
      </c>
    </row>
    <row r="330" spans="1:11" s="19" customFormat="1" x14ac:dyDescent="0.25">
      <c r="A330" s="289">
        <v>442</v>
      </c>
      <c r="B330" s="290" t="s">
        <v>394</v>
      </c>
      <c r="C330" s="291"/>
      <c r="D330" s="292"/>
      <c r="E330" s="291"/>
      <c r="F330" s="324">
        <f t="shared" ref="F330:K330" si="423">SUM(F331:F332)</f>
        <v>0</v>
      </c>
      <c r="G330" s="325">
        <f t="shared" si="423"/>
        <v>0</v>
      </c>
      <c r="H330" s="325">
        <f t="shared" si="423"/>
        <v>0</v>
      </c>
      <c r="I330" s="325">
        <f t="shared" si="423"/>
        <v>0</v>
      </c>
      <c r="J330" s="326">
        <f t="shared" si="423"/>
        <v>0</v>
      </c>
      <c r="K330" s="326">
        <f t="shared" si="423"/>
        <v>0</v>
      </c>
    </row>
    <row r="331" spans="1:11" s="19" customFormat="1" x14ac:dyDescent="0.25">
      <c r="A331" s="293" t="s">
        <v>395</v>
      </c>
      <c r="B331" s="294"/>
      <c r="C331" s="284"/>
      <c r="D331" s="285"/>
      <c r="E331" s="284"/>
      <c r="F331" s="295">
        <f t="shared" ref="F331:F332" si="424">C331*E331</f>
        <v>0</v>
      </c>
      <c r="G331" s="313">
        <v>0</v>
      </c>
      <c r="H331" s="313">
        <v>0</v>
      </c>
      <c r="I331" s="313">
        <v>0</v>
      </c>
      <c r="J331" s="297">
        <f t="shared" ref="J331:J332" si="425">F331-G331-H331-I331</f>
        <v>0</v>
      </c>
      <c r="K331" s="297">
        <f t="shared" ref="K331:K332" si="426">J331-F331</f>
        <v>0</v>
      </c>
    </row>
    <row r="332" spans="1:11" s="19" customFormat="1" x14ac:dyDescent="0.25">
      <c r="A332" s="293" t="s">
        <v>395</v>
      </c>
      <c r="B332" s="294"/>
      <c r="C332" s="284"/>
      <c r="D332" s="285"/>
      <c r="E332" s="284"/>
      <c r="F332" s="295">
        <f t="shared" si="424"/>
        <v>0</v>
      </c>
      <c r="G332" s="313">
        <v>0</v>
      </c>
      <c r="H332" s="313">
        <v>0</v>
      </c>
      <c r="I332" s="313">
        <v>0</v>
      </c>
      <c r="J332" s="297">
        <f t="shared" si="425"/>
        <v>0</v>
      </c>
      <c r="K332" s="297">
        <f t="shared" si="426"/>
        <v>0</v>
      </c>
    </row>
    <row r="333" spans="1:11" s="19" customFormat="1" x14ac:dyDescent="0.25">
      <c r="A333" s="289">
        <v>443</v>
      </c>
      <c r="B333" s="290" t="s">
        <v>396</v>
      </c>
      <c r="C333" s="291"/>
      <c r="D333" s="292"/>
      <c r="E333" s="291"/>
      <c r="F333" s="324">
        <f t="shared" ref="F333:K333" si="427">SUM(F334:F335)</f>
        <v>0</v>
      </c>
      <c r="G333" s="325">
        <f t="shared" si="427"/>
        <v>0</v>
      </c>
      <c r="H333" s="325">
        <f t="shared" si="427"/>
        <v>0</v>
      </c>
      <c r="I333" s="325">
        <f t="shared" si="427"/>
        <v>0</v>
      </c>
      <c r="J333" s="326">
        <f t="shared" si="427"/>
        <v>0</v>
      </c>
      <c r="K333" s="326">
        <f t="shared" si="427"/>
        <v>0</v>
      </c>
    </row>
    <row r="334" spans="1:11" s="19" customFormat="1" x14ac:dyDescent="0.25">
      <c r="A334" s="293" t="s">
        <v>397</v>
      </c>
      <c r="B334" s="298"/>
      <c r="C334" s="284"/>
      <c r="D334" s="285"/>
      <c r="E334" s="284"/>
      <c r="F334" s="295">
        <f t="shared" ref="F334:F335" si="428">C334*E334</f>
        <v>0</v>
      </c>
      <c r="G334" s="313">
        <v>0</v>
      </c>
      <c r="H334" s="313">
        <v>0</v>
      </c>
      <c r="I334" s="313">
        <v>0</v>
      </c>
      <c r="J334" s="297">
        <f t="shared" ref="J334:J335" si="429">F334-G334-H334-I334</f>
        <v>0</v>
      </c>
      <c r="K334" s="297">
        <f t="shared" ref="K334:K335" si="430">J334-F334</f>
        <v>0</v>
      </c>
    </row>
    <row r="335" spans="1:11" s="19" customFormat="1" x14ac:dyDescent="0.25">
      <c r="A335" s="293" t="s">
        <v>397</v>
      </c>
      <c r="B335" s="298"/>
      <c r="C335" s="284"/>
      <c r="D335" s="285"/>
      <c r="E335" s="284"/>
      <c r="F335" s="295">
        <f t="shared" si="428"/>
        <v>0</v>
      </c>
      <c r="G335" s="313">
        <v>0</v>
      </c>
      <c r="H335" s="313">
        <v>0</v>
      </c>
      <c r="I335" s="313">
        <v>0</v>
      </c>
      <c r="J335" s="297">
        <f t="shared" si="429"/>
        <v>0</v>
      </c>
      <c r="K335" s="297">
        <f t="shared" si="430"/>
        <v>0</v>
      </c>
    </row>
    <row r="336" spans="1:11" s="19" customFormat="1" x14ac:dyDescent="0.25">
      <c r="A336" s="289">
        <v>444</v>
      </c>
      <c r="B336" s="290" t="s">
        <v>398</v>
      </c>
      <c r="C336" s="291"/>
      <c r="D336" s="292"/>
      <c r="E336" s="291"/>
      <c r="F336" s="324">
        <f t="shared" ref="F336:K336" si="431">SUM(F337:F338)</f>
        <v>0</v>
      </c>
      <c r="G336" s="325">
        <f t="shared" si="431"/>
        <v>0</v>
      </c>
      <c r="H336" s="325">
        <f t="shared" si="431"/>
        <v>0</v>
      </c>
      <c r="I336" s="325">
        <f t="shared" si="431"/>
        <v>0</v>
      </c>
      <c r="J336" s="326">
        <f t="shared" si="431"/>
        <v>0</v>
      </c>
      <c r="K336" s="326">
        <f t="shared" si="431"/>
        <v>0</v>
      </c>
    </row>
    <row r="337" spans="1:11" s="19" customFormat="1" x14ac:dyDescent="0.25">
      <c r="A337" s="293" t="s">
        <v>399</v>
      </c>
      <c r="B337" s="298"/>
      <c r="C337" s="284"/>
      <c r="D337" s="285"/>
      <c r="E337" s="284"/>
      <c r="F337" s="295">
        <f t="shared" ref="F337:F338" si="432">C337*E337</f>
        <v>0</v>
      </c>
      <c r="G337" s="313">
        <v>0</v>
      </c>
      <c r="H337" s="313">
        <v>0</v>
      </c>
      <c r="I337" s="313">
        <v>0</v>
      </c>
      <c r="J337" s="297">
        <f t="shared" ref="J337:J338" si="433">F337-G337-H337-I337</f>
        <v>0</v>
      </c>
      <c r="K337" s="297">
        <f t="shared" ref="K337:K338" si="434">J337-F337</f>
        <v>0</v>
      </c>
    </row>
    <row r="338" spans="1:11" s="19" customFormat="1" x14ac:dyDescent="0.25">
      <c r="A338" s="293" t="s">
        <v>399</v>
      </c>
      <c r="B338" s="298"/>
      <c r="C338" s="284"/>
      <c r="D338" s="285"/>
      <c r="E338" s="284"/>
      <c r="F338" s="295">
        <f t="shared" si="432"/>
        <v>0</v>
      </c>
      <c r="G338" s="313">
        <v>0</v>
      </c>
      <c r="H338" s="313">
        <v>0</v>
      </c>
      <c r="I338" s="313">
        <v>0</v>
      </c>
      <c r="J338" s="297">
        <f t="shared" si="433"/>
        <v>0</v>
      </c>
      <c r="K338" s="297">
        <f t="shared" si="434"/>
        <v>0</v>
      </c>
    </row>
    <row r="339" spans="1:11" s="19" customFormat="1" x14ac:dyDescent="0.25">
      <c r="A339" s="289">
        <v>445</v>
      </c>
      <c r="B339" s="290" t="s">
        <v>400</v>
      </c>
      <c r="C339" s="291"/>
      <c r="D339" s="292"/>
      <c r="E339" s="291"/>
      <c r="F339" s="324">
        <f t="shared" ref="F339:K339" si="435">SUM(F340:F341)</f>
        <v>0</v>
      </c>
      <c r="G339" s="325">
        <f t="shared" si="435"/>
        <v>0</v>
      </c>
      <c r="H339" s="325">
        <f t="shared" si="435"/>
        <v>0</v>
      </c>
      <c r="I339" s="325">
        <f t="shared" si="435"/>
        <v>0</v>
      </c>
      <c r="J339" s="326">
        <f t="shared" si="435"/>
        <v>0</v>
      </c>
      <c r="K339" s="326">
        <f t="shared" si="435"/>
        <v>0</v>
      </c>
    </row>
    <row r="340" spans="1:11" s="19" customFormat="1" x14ac:dyDescent="0.25">
      <c r="A340" s="293" t="s">
        <v>401</v>
      </c>
      <c r="B340" s="294"/>
      <c r="C340" s="284"/>
      <c r="D340" s="285"/>
      <c r="E340" s="284"/>
      <c r="F340" s="295">
        <f t="shared" ref="F340:F341" si="436">C340*E340</f>
        <v>0</v>
      </c>
      <c r="G340" s="313">
        <v>0</v>
      </c>
      <c r="H340" s="313">
        <v>0</v>
      </c>
      <c r="I340" s="313">
        <v>0</v>
      </c>
      <c r="J340" s="297">
        <f t="shared" ref="J340:J341" si="437">F340-G340-H340-I340</f>
        <v>0</v>
      </c>
      <c r="K340" s="297">
        <f t="shared" ref="K340:K341" si="438">J340-F340</f>
        <v>0</v>
      </c>
    </row>
    <row r="341" spans="1:11" s="19" customFormat="1" x14ac:dyDescent="0.25">
      <c r="A341" s="293" t="s">
        <v>401</v>
      </c>
      <c r="B341" s="294"/>
      <c r="C341" s="284"/>
      <c r="D341" s="285"/>
      <c r="E341" s="284"/>
      <c r="F341" s="295">
        <f t="shared" si="436"/>
        <v>0</v>
      </c>
      <c r="G341" s="313">
        <v>0</v>
      </c>
      <c r="H341" s="313">
        <v>0</v>
      </c>
      <c r="I341" s="313">
        <v>0</v>
      </c>
      <c r="J341" s="297">
        <f t="shared" si="437"/>
        <v>0</v>
      </c>
      <c r="K341" s="297">
        <f t="shared" si="438"/>
        <v>0</v>
      </c>
    </row>
    <row r="342" spans="1:11" s="19" customFormat="1" x14ac:dyDescent="0.25">
      <c r="A342" s="289">
        <v>446</v>
      </c>
      <c r="B342" s="290" t="s">
        <v>402</v>
      </c>
      <c r="C342" s="291"/>
      <c r="D342" s="292"/>
      <c r="E342" s="291"/>
      <c r="F342" s="324">
        <f t="shared" ref="F342:K342" si="439">SUM(F343:F344)</f>
        <v>0</v>
      </c>
      <c r="G342" s="325">
        <f t="shared" si="439"/>
        <v>0</v>
      </c>
      <c r="H342" s="325">
        <f t="shared" si="439"/>
        <v>0</v>
      </c>
      <c r="I342" s="325">
        <f t="shared" si="439"/>
        <v>0</v>
      </c>
      <c r="J342" s="326">
        <f t="shared" si="439"/>
        <v>0</v>
      </c>
      <c r="K342" s="326">
        <f t="shared" si="439"/>
        <v>0</v>
      </c>
    </row>
    <row r="343" spans="1:11" s="19" customFormat="1" x14ac:dyDescent="0.25">
      <c r="A343" s="293" t="s">
        <v>403</v>
      </c>
      <c r="B343" s="332"/>
      <c r="C343" s="284"/>
      <c r="D343" s="285"/>
      <c r="E343" s="284"/>
      <c r="F343" s="295">
        <f t="shared" ref="F343:F344" si="440">C343*E343</f>
        <v>0</v>
      </c>
      <c r="G343" s="313">
        <v>0</v>
      </c>
      <c r="H343" s="313">
        <v>0</v>
      </c>
      <c r="I343" s="313">
        <v>0</v>
      </c>
      <c r="J343" s="297">
        <f t="shared" ref="J343:J344" si="441">F343-G343-H343-I343</f>
        <v>0</v>
      </c>
      <c r="K343" s="297">
        <f t="shared" ref="K343:K344" si="442">J343-F343</f>
        <v>0</v>
      </c>
    </row>
    <row r="344" spans="1:11" s="19" customFormat="1" x14ac:dyDescent="0.25">
      <c r="A344" s="293" t="s">
        <v>403</v>
      </c>
      <c r="B344" s="294"/>
      <c r="C344" s="284"/>
      <c r="D344" s="285"/>
      <c r="E344" s="284"/>
      <c r="F344" s="295">
        <f t="shared" si="440"/>
        <v>0</v>
      </c>
      <c r="G344" s="313">
        <v>0</v>
      </c>
      <c r="H344" s="313">
        <v>0</v>
      </c>
      <c r="I344" s="313">
        <v>0</v>
      </c>
      <c r="J344" s="297">
        <f t="shared" si="441"/>
        <v>0</v>
      </c>
      <c r="K344" s="297">
        <f t="shared" si="442"/>
        <v>0</v>
      </c>
    </row>
    <row r="345" spans="1:11" s="19" customFormat="1" x14ac:dyDescent="0.25">
      <c r="A345" s="289">
        <v>447</v>
      </c>
      <c r="B345" s="290" t="s">
        <v>651</v>
      </c>
      <c r="C345" s="291"/>
      <c r="D345" s="292"/>
      <c r="E345" s="291"/>
      <c r="F345" s="324">
        <f t="shared" ref="F345:K345" si="443">SUM(F346:F347)</f>
        <v>0</v>
      </c>
      <c r="G345" s="325">
        <f t="shared" si="443"/>
        <v>0</v>
      </c>
      <c r="H345" s="325">
        <f t="shared" si="443"/>
        <v>0</v>
      </c>
      <c r="I345" s="325">
        <f t="shared" si="443"/>
        <v>0</v>
      </c>
      <c r="J345" s="326">
        <f t="shared" si="443"/>
        <v>0</v>
      </c>
      <c r="K345" s="326">
        <f t="shared" si="443"/>
        <v>0</v>
      </c>
    </row>
    <row r="346" spans="1:11" s="19" customFormat="1" x14ac:dyDescent="0.25">
      <c r="A346" s="293" t="s">
        <v>403</v>
      </c>
      <c r="B346" s="332"/>
      <c r="C346" s="284"/>
      <c r="D346" s="285"/>
      <c r="E346" s="284"/>
      <c r="F346" s="295">
        <f t="shared" ref="F346:F347" si="444">C346*E346</f>
        <v>0</v>
      </c>
      <c r="G346" s="313">
        <v>0</v>
      </c>
      <c r="H346" s="313">
        <v>0</v>
      </c>
      <c r="I346" s="313">
        <v>0</v>
      </c>
      <c r="J346" s="297">
        <f t="shared" ref="J346:J347" si="445">F346-G346-H346-I346</f>
        <v>0</v>
      </c>
      <c r="K346" s="297">
        <f t="shared" ref="K346:K347" si="446">J346-F346</f>
        <v>0</v>
      </c>
    </row>
    <row r="347" spans="1:11" s="19" customFormat="1" x14ac:dyDescent="0.25">
      <c r="A347" s="293" t="s">
        <v>403</v>
      </c>
      <c r="B347" s="294"/>
      <c r="C347" s="284"/>
      <c r="D347" s="285"/>
      <c r="E347" s="284"/>
      <c r="F347" s="295">
        <f t="shared" si="444"/>
        <v>0</v>
      </c>
      <c r="G347" s="313">
        <v>0</v>
      </c>
      <c r="H347" s="313">
        <v>0</v>
      </c>
      <c r="I347" s="313">
        <v>0</v>
      </c>
      <c r="J347" s="297">
        <f t="shared" si="445"/>
        <v>0</v>
      </c>
      <c r="K347" s="297">
        <f t="shared" si="446"/>
        <v>0</v>
      </c>
    </row>
    <row r="348" spans="1:11" s="19" customFormat="1" x14ac:dyDescent="0.25">
      <c r="A348" s="289">
        <v>449</v>
      </c>
      <c r="B348" s="290" t="s">
        <v>404</v>
      </c>
      <c r="C348" s="291"/>
      <c r="D348" s="292"/>
      <c r="E348" s="291"/>
      <c r="F348" s="324">
        <f t="shared" ref="F348:K348" si="447">SUM(F349:F350)</f>
        <v>0</v>
      </c>
      <c r="G348" s="325">
        <f t="shared" si="447"/>
        <v>0</v>
      </c>
      <c r="H348" s="325">
        <f t="shared" si="447"/>
        <v>0</v>
      </c>
      <c r="I348" s="325">
        <f t="shared" si="447"/>
        <v>0</v>
      </c>
      <c r="J348" s="326">
        <f t="shared" si="447"/>
        <v>0</v>
      </c>
      <c r="K348" s="326">
        <f t="shared" si="447"/>
        <v>0</v>
      </c>
    </row>
    <row r="349" spans="1:11" s="19" customFormat="1" x14ac:dyDescent="0.25">
      <c r="A349" s="293" t="s">
        <v>405</v>
      </c>
      <c r="B349" s="294"/>
      <c r="C349" s="284"/>
      <c r="D349" s="285"/>
      <c r="E349" s="284"/>
      <c r="F349" s="295">
        <f t="shared" ref="F349:F350" si="448">C349*E349</f>
        <v>0</v>
      </c>
      <c r="G349" s="313">
        <v>0</v>
      </c>
      <c r="H349" s="313">
        <v>0</v>
      </c>
      <c r="I349" s="313">
        <v>0</v>
      </c>
      <c r="J349" s="297">
        <f t="shared" ref="J349:J350" si="449">F349-G349-H349-I349</f>
        <v>0</v>
      </c>
      <c r="K349" s="297">
        <f t="shared" ref="K349:K350" si="450">J349-F349</f>
        <v>0</v>
      </c>
    </row>
    <row r="350" spans="1:11" s="19" customFormat="1" x14ac:dyDescent="0.25">
      <c r="A350" s="293" t="s">
        <v>405</v>
      </c>
      <c r="B350" s="294"/>
      <c r="C350" s="284"/>
      <c r="D350" s="285"/>
      <c r="E350" s="284"/>
      <c r="F350" s="295">
        <f t="shared" si="448"/>
        <v>0</v>
      </c>
      <c r="G350" s="313">
        <v>0</v>
      </c>
      <c r="H350" s="313">
        <v>0</v>
      </c>
      <c r="I350" s="313">
        <v>0</v>
      </c>
      <c r="J350" s="297">
        <f t="shared" si="449"/>
        <v>0</v>
      </c>
      <c r="K350" s="297">
        <f t="shared" si="450"/>
        <v>0</v>
      </c>
    </row>
    <row r="351" spans="1:11" s="19" customFormat="1" x14ac:dyDescent="0.25">
      <c r="A351" s="327">
        <v>450</v>
      </c>
      <c r="B351" s="269" t="s">
        <v>929</v>
      </c>
      <c r="C351" s="270"/>
      <c r="D351" s="271"/>
      <c r="E351" s="270"/>
      <c r="F351" s="272">
        <f>F352+F355+F358+F361+F364+F367+F370+F373+F376</f>
        <v>0</v>
      </c>
      <c r="G351" s="272">
        <f t="shared" ref="G351:K351" si="451">G352+G355+G358+G361+G364+G367+G370+G373+G376</f>
        <v>0</v>
      </c>
      <c r="H351" s="272">
        <f t="shared" si="451"/>
        <v>0</v>
      </c>
      <c r="I351" s="272">
        <f t="shared" si="451"/>
        <v>0</v>
      </c>
      <c r="J351" s="272">
        <f t="shared" si="451"/>
        <v>0</v>
      </c>
      <c r="K351" s="272">
        <f t="shared" si="451"/>
        <v>0</v>
      </c>
    </row>
    <row r="352" spans="1:11" s="19" customFormat="1" x14ac:dyDescent="0.25">
      <c r="A352" s="289">
        <v>451</v>
      </c>
      <c r="B352" s="290" t="s">
        <v>406</v>
      </c>
      <c r="C352" s="291"/>
      <c r="D352" s="292"/>
      <c r="E352" s="291"/>
      <c r="F352" s="324">
        <f t="shared" ref="F352:K352" si="452">SUM(F353:F354)</f>
        <v>0</v>
      </c>
      <c r="G352" s="325">
        <f t="shared" si="452"/>
        <v>0</v>
      </c>
      <c r="H352" s="325">
        <f t="shared" si="452"/>
        <v>0</v>
      </c>
      <c r="I352" s="325">
        <f t="shared" si="452"/>
        <v>0</v>
      </c>
      <c r="J352" s="326">
        <f t="shared" si="452"/>
        <v>0</v>
      </c>
      <c r="K352" s="326">
        <f t="shared" si="452"/>
        <v>0</v>
      </c>
    </row>
    <row r="353" spans="1:11" s="19" customFormat="1" x14ac:dyDescent="0.25">
      <c r="A353" s="293" t="s">
        <v>407</v>
      </c>
      <c r="B353" s="294"/>
      <c r="C353" s="284"/>
      <c r="D353" s="285"/>
      <c r="E353" s="284"/>
      <c r="F353" s="295">
        <f t="shared" ref="F353:F354" si="453">C353*E353</f>
        <v>0</v>
      </c>
      <c r="G353" s="313">
        <v>0</v>
      </c>
      <c r="H353" s="313">
        <v>0</v>
      </c>
      <c r="I353" s="313">
        <v>0</v>
      </c>
      <c r="J353" s="297">
        <f t="shared" ref="J353:J354" si="454">F353-G353-H353-I353</f>
        <v>0</v>
      </c>
      <c r="K353" s="297">
        <f t="shared" ref="K353:K354" si="455">J353-F353</f>
        <v>0</v>
      </c>
    </row>
    <row r="354" spans="1:11" s="19" customFormat="1" x14ac:dyDescent="0.25">
      <c r="A354" s="293" t="s">
        <v>407</v>
      </c>
      <c r="B354" s="298"/>
      <c r="C354" s="284"/>
      <c r="D354" s="285"/>
      <c r="E354" s="284"/>
      <c r="F354" s="295">
        <f t="shared" si="453"/>
        <v>0</v>
      </c>
      <c r="G354" s="313">
        <v>0</v>
      </c>
      <c r="H354" s="313">
        <v>0</v>
      </c>
      <c r="I354" s="313">
        <v>0</v>
      </c>
      <c r="J354" s="297">
        <f t="shared" si="454"/>
        <v>0</v>
      </c>
      <c r="K354" s="297">
        <f t="shared" si="455"/>
        <v>0</v>
      </c>
    </row>
    <row r="355" spans="1:11" s="19" customFormat="1" x14ac:dyDescent="0.25">
      <c r="A355" s="289">
        <v>452</v>
      </c>
      <c r="B355" s="290" t="s">
        <v>408</v>
      </c>
      <c r="C355" s="291"/>
      <c r="D355" s="292"/>
      <c r="E355" s="291"/>
      <c r="F355" s="324">
        <f t="shared" ref="F355:K355" si="456">SUM(F356:F357)</f>
        <v>0</v>
      </c>
      <c r="G355" s="325">
        <f t="shared" si="456"/>
        <v>0</v>
      </c>
      <c r="H355" s="325">
        <f t="shared" si="456"/>
        <v>0</v>
      </c>
      <c r="I355" s="325">
        <f t="shared" si="456"/>
        <v>0</v>
      </c>
      <c r="J355" s="326">
        <f t="shared" si="456"/>
        <v>0</v>
      </c>
      <c r="K355" s="326">
        <f t="shared" si="456"/>
        <v>0</v>
      </c>
    </row>
    <row r="356" spans="1:11" s="19" customFormat="1" x14ac:dyDescent="0.25">
      <c r="A356" s="293" t="s">
        <v>409</v>
      </c>
      <c r="B356" s="294"/>
      <c r="C356" s="284"/>
      <c r="D356" s="285"/>
      <c r="E356" s="284"/>
      <c r="F356" s="295">
        <f t="shared" ref="F356:F357" si="457">C356*E356</f>
        <v>0</v>
      </c>
      <c r="G356" s="313">
        <v>0</v>
      </c>
      <c r="H356" s="313">
        <v>0</v>
      </c>
      <c r="I356" s="313">
        <v>0</v>
      </c>
      <c r="J356" s="297">
        <f t="shared" ref="J356:J357" si="458">F356-G356-H356-I356</f>
        <v>0</v>
      </c>
      <c r="K356" s="297">
        <f t="shared" ref="K356:K357" si="459">J356-F356</f>
        <v>0</v>
      </c>
    </row>
    <row r="357" spans="1:11" s="19" customFormat="1" x14ac:dyDescent="0.25">
      <c r="A357" s="293" t="s">
        <v>409</v>
      </c>
      <c r="B357" s="298"/>
      <c r="C357" s="284"/>
      <c r="D357" s="285"/>
      <c r="E357" s="284"/>
      <c r="F357" s="295">
        <f t="shared" si="457"/>
        <v>0</v>
      </c>
      <c r="G357" s="313">
        <v>0</v>
      </c>
      <c r="H357" s="313">
        <v>0</v>
      </c>
      <c r="I357" s="313">
        <v>0</v>
      </c>
      <c r="J357" s="297">
        <f t="shared" si="458"/>
        <v>0</v>
      </c>
      <c r="K357" s="297">
        <f t="shared" si="459"/>
        <v>0</v>
      </c>
    </row>
    <row r="358" spans="1:11" s="19" customFormat="1" x14ac:dyDescent="0.25">
      <c r="A358" s="289">
        <v>453</v>
      </c>
      <c r="B358" s="290" t="s">
        <v>410</v>
      </c>
      <c r="C358" s="291"/>
      <c r="D358" s="292"/>
      <c r="E358" s="291"/>
      <c r="F358" s="324">
        <f t="shared" ref="F358:K358" si="460">SUM(F359:F360)</f>
        <v>0</v>
      </c>
      <c r="G358" s="325">
        <f t="shared" si="460"/>
        <v>0</v>
      </c>
      <c r="H358" s="325">
        <f t="shared" si="460"/>
        <v>0</v>
      </c>
      <c r="I358" s="325">
        <f t="shared" si="460"/>
        <v>0</v>
      </c>
      <c r="J358" s="326">
        <f t="shared" si="460"/>
        <v>0</v>
      </c>
      <c r="K358" s="326">
        <f t="shared" si="460"/>
        <v>0</v>
      </c>
    </row>
    <row r="359" spans="1:11" s="19" customFormat="1" x14ac:dyDescent="0.25">
      <c r="A359" s="293" t="s">
        <v>411</v>
      </c>
      <c r="B359" s="298"/>
      <c r="C359" s="284"/>
      <c r="D359" s="285"/>
      <c r="E359" s="284"/>
      <c r="F359" s="295">
        <f t="shared" ref="F359:F360" si="461">C359*E359</f>
        <v>0</v>
      </c>
      <c r="G359" s="313">
        <v>0</v>
      </c>
      <c r="H359" s="313">
        <v>0</v>
      </c>
      <c r="I359" s="313">
        <v>0</v>
      </c>
      <c r="J359" s="297">
        <f t="shared" ref="J359:J360" si="462">F359-G359-H359-I359</f>
        <v>0</v>
      </c>
      <c r="K359" s="297">
        <f t="shared" ref="K359:K360" si="463">J359-F359</f>
        <v>0</v>
      </c>
    </row>
    <row r="360" spans="1:11" s="19" customFormat="1" x14ac:dyDescent="0.25">
      <c r="A360" s="293" t="s">
        <v>411</v>
      </c>
      <c r="B360" s="294"/>
      <c r="C360" s="284"/>
      <c r="D360" s="285"/>
      <c r="E360" s="284"/>
      <c r="F360" s="295">
        <f t="shared" si="461"/>
        <v>0</v>
      </c>
      <c r="G360" s="313">
        <v>0</v>
      </c>
      <c r="H360" s="313">
        <v>0</v>
      </c>
      <c r="I360" s="313">
        <v>0</v>
      </c>
      <c r="J360" s="297">
        <f t="shared" si="462"/>
        <v>0</v>
      </c>
      <c r="K360" s="297">
        <f t="shared" si="463"/>
        <v>0</v>
      </c>
    </row>
    <row r="361" spans="1:11" s="19" customFormat="1" x14ac:dyDescent="0.25">
      <c r="A361" s="289">
        <v>454</v>
      </c>
      <c r="B361" s="290" t="s">
        <v>412</v>
      </c>
      <c r="C361" s="291"/>
      <c r="D361" s="292"/>
      <c r="E361" s="291"/>
      <c r="F361" s="324">
        <f t="shared" ref="F361:K361" si="464">SUM(F362:F363)</f>
        <v>0</v>
      </c>
      <c r="G361" s="325">
        <f t="shared" si="464"/>
        <v>0</v>
      </c>
      <c r="H361" s="325">
        <f t="shared" si="464"/>
        <v>0</v>
      </c>
      <c r="I361" s="325">
        <f t="shared" si="464"/>
        <v>0</v>
      </c>
      <c r="J361" s="326">
        <f t="shared" si="464"/>
        <v>0</v>
      </c>
      <c r="K361" s="326">
        <f t="shared" si="464"/>
        <v>0</v>
      </c>
    </row>
    <row r="362" spans="1:11" s="39" customFormat="1" x14ac:dyDescent="0.25">
      <c r="A362" s="293" t="s">
        <v>413</v>
      </c>
      <c r="B362" s="294"/>
      <c r="C362" s="284"/>
      <c r="D362" s="285"/>
      <c r="E362" s="284"/>
      <c r="F362" s="295">
        <f t="shared" ref="F362:F363" si="465">C362*E362</f>
        <v>0</v>
      </c>
      <c r="G362" s="313">
        <v>0</v>
      </c>
      <c r="H362" s="313">
        <v>0</v>
      </c>
      <c r="I362" s="313">
        <v>0</v>
      </c>
      <c r="J362" s="297">
        <f t="shared" ref="J362:J363" si="466">F362-G362-H362-I362</f>
        <v>0</v>
      </c>
      <c r="K362" s="297">
        <f t="shared" ref="K362:K363" si="467">J362-F362</f>
        <v>0</v>
      </c>
    </row>
    <row r="363" spans="1:11" s="39" customFormat="1" x14ac:dyDescent="0.25">
      <c r="A363" s="293" t="s">
        <v>413</v>
      </c>
      <c r="B363" s="294"/>
      <c r="C363" s="284"/>
      <c r="D363" s="285"/>
      <c r="E363" s="284"/>
      <c r="F363" s="295">
        <f t="shared" si="465"/>
        <v>0</v>
      </c>
      <c r="G363" s="313">
        <v>0</v>
      </c>
      <c r="H363" s="313">
        <v>0</v>
      </c>
      <c r="I363" s="313">
        <v>0</v>
      </c>
      <c r="J363" s="297">
        <f t="shared" si="466"/>
        <v>0</v>
      </c>
      <c r="K363" s="297">
        <f t="shared" si="467"/>
        <v>0</v>
      </c>
    </row>
    <row r="364" spans="1:11" s="19" customFormat="1" x14ac:dyDescent="0.25">
      <c r="A364" s="289">
        <v>455</v>
      </c>
      <c r="B364" s="347" t="s">
        <v>652</v>
      </c>
      <c r="C364" s="291"/>
      <c r="D364" s="292"/>
      <c r="E364" s="291"/>
      <c r="F364" s="324">
        <f t="shared" ref="F364:K364" si="468">SUM(F365:F366)</f>
        <v>0</v>
      </c>
      <c r="G364" s="325">
        <f t="shared" si="468"/>
        <v>0</v>
      </c>
      <c r="H364" s="325">
        <f t="shared" si="468"/>
        <v>0</v>
      </c>
      <c r="I364" s="325">
        <f t="shared" si="468"/>
        <v>0</v>
      </c>
      <c r="J364" s="326">
        <f t="shared" si="468"/>
        <v>0</v>
      </c>
      <c r="K364" s="326">
        <f t="shared" si="468"/>
        <v>0</v>
      </c>
    </row>
    <row r="365" spans="1:11" s="19" customFormat="1" x14ac:dyDescent="0.25">
      <c r="A365" s="293" t="s">
        <v>414</v>
      </c>
      <c r="B365" s="294"/>
      <c r="C365" s="284"/>
      <c r="D365" s="285"/>
      <c r="E365" s="284"/>
      <c r="F365" s="295">
        <f t="shared" ref="F365:F366" si="469">C365*E365</f>
        <v>0</v>
      </c>
      <c r="G365" s="313">
        <v>0</v>
      </c>
      <c r="H365" s="313">
        <v>0</v>
      </c>
      <c r="I365" s="313">
        <v>0</v>
      </c>
      <c r="J365" s="297">
        <f t="shared" ref="J365:J366" si="470">F365-G365-H365-I365</f>
        <v>0</v>
      </c>
      <c r="K365" s="297">
        <f t="shared" ref="K365:K366" si="471">J365-F365</f>
        <v>0</v>
      </c>
    </row>
    <row r="366" spans="1:11" s="19" customFormat="1" x14ac:dyDescent="0.25">
      <c r="A366" s="293" t="s">
        <v>414</v>
      </c>
      <c r="B366" s="294"/>
      <c r="C366" s="284"/>
      <c r="D366" s="285"/>
      <c r="E366" s="284"/>
      <c r="F366" s="295">
        <f t="shared" si="469"/>
        <v>0</v>
      </c>
      <c r="G366" s="313">
        <v>0</v>
      </c>
      <c r="H366" s="313">
        <v>0</v>
      </c>
      <c r="I366" s="313">
        <v>0</v>
      </c>
      <c r="J366" s="297">
        <f t="shared" si="470"/>
        <v>0</v>
      </c>
      <c r="K366" s="297">
        <f t="shared" si="471"/>
        <v>0</v>
      </c>
    </row>
    <row r="367" spans="1:11" s="19" customFormat="1" x14ac:dyDescent="0.25">
      <c r="A367" s="289">
        <v>456</v>
      </c>
      <c r="B367" s="290" t="s">
        <v>415</v>
      </c>
      <c r="C367" s="291"/>
      <c r="D367" s="292"/>
      <c r="E367" s="291"/>
      <c r="F367" s="324">
        <f t="shared" ref="F367:K367" si="472">SUM(F368:F369)</f>
        <v>0</v>
      </c>
      <c r="G367" s="325">
        <f t="shared" si="472"/>
        <v>0</v>
      </c>
      <c r="H367" s="325">
        <f t="shared" si="472"/>
        <v>0</v>
      </c>
      <c r="I367" s="325">
        <f t="shared" si="472"/>
        <v>0</v>
      </c>
      <c r="J367" s="326">
        <f t="shared" si="472"/>
        <v>0</v>
      </c>
      <c r="K367" s="326">
        <f t="shared" si="472"/>
        <v>0</v>
      </c>
    </row>
    <row r="368" spans="1:11" s="19" customFormat="1" x14ac:dyDescent="0.25">
      <c r="A368" s="293" t="s">
        <v>416</v>
      </c>
      <c r="B368" s="298"/>
      <c r="C368" s="284"/>
      <c r="D368" s="285"/>
      <c r="E368" s="284"/>
      <c r="F368" s="295">
        <f t="shared" ref="F368:F369" si="473">C368*E368</f>
        <v>0</v>
      </c>
      <c r="G368" s="313">
        <v>0</v>
      </c>
      <c r="H368" s="313">
        <v>0</v>
      </c>
      <c r="I368" s="313">
        <v>0</v>
      </c>
      <c r="J368" s="297">
        <f t="shared" ref="J368:J369" si="474">F368-G368-H368-I368</f>
        <v>0</v>
      </c>
      <c r="K368" s="297">
        <f t="shared" ref="K368:K369" si="475">J368-F368</f>
        <v>0</v>
      </c>
    </row>
    <row r="369" spans="1:11" s="19" customFormat="1" x14ac:dyDescent="0.25">
      <c r="A369" s="293" t="s">
        <v>416</v>
      </c>
      <c r="B369" s="298"/>
      <c r="C369" s="284"/>
      <c r="D369" s="285"/>
      <c r="E369" s="284"/>
      <c r="F369" s="295">
        <f t="shared" si="473"/>
        <v>0</v>
      </c>
      <c r="G369" s="313">
        <v>0</v>
      </c>
      <c r="H369" s="313">
        <v>0</v>
      </c>
      <c r="I369" s="313">
        <v>0</v>
      </c>
      <c r="J369" s="297">
        <f t="shared" si="474"/>
        <v>0</v>
      </c>
      <c r="K369" s="297">
        <f t="shared" si="475"/>
        <v>0</v>
      </c>
    </row>
    <row r="370" spans="1:11" s="19" customFormat="1" x14ac:dyDescent="0.25">
      <c r="A370" s="289">
        <v>457</v>
      </c>
      <c r="B370" s="290" t="s">
        <v>417</v>
      </c>
      <c r="C370" s="291"/>
      <c r="D370" s="292"/>
      <c r="E370" s="291"/>
      <c r="F370" s="324">
        <f t="shared" ref="F370:K370" si="476">SUM(F371:F372)</f>
        <v>0</v>
      </c>
      <c r="G370" s="325">
        <f t="shared" si="476"/>
        <v>0</v>
      </c>
      <c r="H370" s="325">
        <f t="shared" si="476"/>
        <v>0</v>
      </c>
      <c r="I370" s="325">
        <f t="shared" si="476"/>
        <v>0</v>
      </c>
      <c r="J370" s="326">
        <f t="shared" si="476"/>
        <v>0</v>
      </c>
      <c r="K370" s="326">
        <f t="shared" si="476"/>
        <v>0</v>
      </c>
    </row>
    <row r="371" spans="1:11" s="19" customFormat="1" x14ac:dyDescent="0.25">
      <c r="A371" s="293" t="s">
        <v>418</v>
      </c>
      <c r="B371" s="298"/>
      <c r="C371" s="284"/>
      <c r="D371" s="285"/>
      <c r="E371" s="284"/>
      <c r="F371" s="295">
        <f t="shared" ref="F371:F372" si="477">C371*E371</f>
        <v>0</v>
      </c>
      <c r="G371" s="313">
        <v>0</v>
      </c>
      <c r="H371" s="313">
        <v>0</v>
      </c>
      <c r="I371" s="313">
        <v>0</v>
      </c>
      <c r="J371" s="297">
        <f t="shared" ref="J371:J372" si="478">F371-G371-H371-I371</f>
        <v>0</v>
      </c>
      <c r="K371" s="297">
        <f t="shared" ref="K371:K372" si="479">J371-F371</f>
        <v>0</v>
      </c>
    </row>
    <row r="372" spans="1:11" s="19" customFormat="1" x14ac:dyDescent="0.25">
      <c r="A372" s="293" t="s">
        <v>418</v>
      </c>
      <c r="B372" s="298"/>
      <c r="C372" s="284"/>
      <c r="D372" s="285"/>
      <c r="E372" s="284"/>
      <c r="F372" s="295">
        <f t="shared" si="477"/>
        <v>0</v>
      </c>
      <c r="G372" s="313">
        <v>0</v>
      </c>
      <c r="H372" s="313">
        <v>0</v>
      </c>
      <c r="I372" s="313">
        <v>0</v>
      </c>
      <c r="J372" s="297">
        <f t="shared" si="478"/>
        <v>0</v>
      </c>
      <c r="K372" s="297">
        <f t="shared" si="479"/>
        <v>0</v>
      </c>
    </row>
    <row r="373" spans="1:11" s="19" customFormat="1" x14ac:dyDescent="0.25">
      <c r="A373" s="289">
        <v>458</v>
      </c>
      <c r="B373" s="290" t="s">
        <v>653</v>
      </c>
      <c r="C373" s="291"/>
      <c r="D373" s="292"/>
      <c r="E373" s="291"/>
      <c r="F373" s="324">
        <f t="shared" ref="F373:K373" si="480">SUM(F374:F375)</f>
        <v>0</v>
      </c>
      <c r="G373" s="325">
        <f t="shared" si="480"/>
        <v>0</v>
      </c>
      <c r="H373" s="325">
        <f t="shared" si="480"/>
        <v>0</v>
      </c>
      <c r="I373" s="325">
        <f t="shared" si="480"/>
        <v>0</v>
      </c>
      <c r="J373" s="326">
        <f t="shared" si="480"/>
        <v>0</v>
      </c>
      <c r="K373" s="326">
        <f t="shared" si="480"/>
        <v>0</v>
      </c>
    </row>
    <row r="374" spans="1:11" s="19" customFormat="1" x14ac:dyDescent="0.25">
      <c r="A374" s="293" t="s">
        <v>657</v>
      </c>
      <c r="B374" s="298"/>
      <c r="C374" s="284"/>
      <c r="D374" s="285"/>
      <c r="E374" s="284"/>
      <c r="F374" s="295">
        <f t="shared" ref="F374:F375" si="481">C374*E374</f>
        <v>0</v>
      </c>
      <c r="G374" s="313">
        <v>0</v>
      </c>
      <c r="H374" s="313">
        <v>0</v>
      </c>
      <c r="I374" s="313">
        <v>0</v>
      </c>
      <c r="J374" s="297">
        <f t="shared" ref="J374:J375" si="482">F374-G374-H374-I374</f>
        <v>0</v>
      </c>
      <c r="K374" s="297">
        <f t="shared" ref="K374:K375" si="483">J374-F374</f>
        <v>0</v>
      </c>
    </row>
    <row r="375" spans="1:11" s="19" customFormat="1" x14ac:dyDescent="0.25">
      <c r="A375" s="293" t="s">
        <v>657</v>
      </c>
      <c r="B375" s="298"/>
      <c r="C375" s="284"/>
      <c r="D375" s="285"/>
      <c r="E375" s="284"/>
      <c r="F375" s="295">
        <f t="shared" si="481"/>
        <v>0</v>
      </c>
      <c r="G375" s="313">
        <v>0</v>
      </c>
      <c r="H375" s="313">
        <v>0</v>
      </c>
      <c r="I375" s="313">
        <v>0</v>
      </c>
      <c r="J375" s="297">
        <f t="shared" si="482"/>
        <v>0</v>
      </c>
      <c r="K375" s="297">
        <f t="shared" si="483"/>
        <v>0</v>
      </c>
    </row>
    <row r="376" spans="1:11" s="19" customFormat="1" x14ac:dyDescent="0.25">
      <c r="A376" s="289">
        <v>459</v>
      </c>
      <c r="B376" s="290" t="s">
        <v>419</v>
      </c>
      <c r="C376" s="291"/>
      <c r="D376" s="292"/>
      <c r="E376" s="291"/>
      <c r="F376" s="324">
        <f t="shared" ref="F376:K376" si="484">SUM(F377:F378)</f>
        <v>0</v>
      </c>
      <c r="G376" s="325">
        <f t="shared" si="484"/>
        <v>0</v>
      </c>
      <c r="H376" s="325">
        <f t="shared" si="484"/>
        <v>0</v>
      </c>
      <c r="I376" s="325">
        <f t="shared" si="484"/>
        <v>0</v>
      </c>
      <c r="J376" s="326">
        <f t="shared" si="484"/>
        <v>0</v>
      </c>
      <c r="K376" s="326">
        <f t="shared" si="484"/>
        <v>0</v>
      </c>
    </row>
    <row r="377" spans="1:11" s="39" customFormat="1" x14ac:dyDescent="0.25">
      <c r="A377" s="293" t="s">
        <v>420</v>
      </c>
      <c r="B377" s="294"/>
      <c r="C377" s="284"/>
      <c r="D377" s="285"/>
      <c r="E377" s="284"/>
      <c r="F377" s="295">
        <f t="shared" ref="F377:F378" si="485">C377*E377</f>
        <v>0</v>
      </c>
      <c r="G377" s="313">
        <v>0</v>
      </c>
      <c r="H377" s="313">
        <v>0</v>
      </c>
      <c r="I377" s="313">
        <v>0</v>
      </c>
      <c r="J377" s="297">
        <f t="shared" ref="J377:J378" si="486">F377-G377-H377-I377</f>
        <v>0</v>
      </c>
      <c r="K377" s="297">
        <f t="shared" ref="K377:K378" si="487">J377-F377</f>
        <v>0</v>
      </c>
    </row>
    <row r="378" spans="1:11" s="39" customFormat="1" x14ac:dyDescent="0.25">
      <c r="A378" s="293" t="s">
        <v>420</v>
      </c>
      <c r="B378" s="294"/>
      <c r="C378" s="284"/>
      <c r="D378" s="285"/>
      <c r="E378" s="284"/>
      <c r="F378" s="295">
        <f t="shared" si="485"/>
        <v>0</v>
      </c>
      <c r="G378" s="313">
        <v>0</v>
      </c>
      <c r="H378" s="313">
        <v>0</v>
      </c>
      <c r="I378" s="313">
        <v>0</v>
      </c>
      <c r="J378" s="297">
        <f t="shared" si="486"/>
        <v>0</v>
      </c>
      <c r="K378" s="297">
        <f t="shared" si="487"/>
        <v>0</v>
      </c>
    </row>
    <row r="379" spans="1:11" s="19" customFormat="1" x14ac:dyDescent="0.25">
      <c r="A379" s="300">
        <v>460</v>
      </c>
      <c r="B379" s="301" t="s">
        <v>123</v>
      </c>
      <c r="C379" s="234"/>
      <c r="D379" s="235"/>
      <c r="E379" s="234"/>
      <c r="F379" s="234">
        <f>F380+F383+F386+F389+F392+F398+F395</f>
        <v>0</v>
      </c>
      <c r="G379" s="234">
        <f t="shared" ref="G379:K379" si="488">G380+G383+G386+G389+G392+G398+G395</f>
        <v>0</v>
      </c>
      <c r="H379" s="234">
        <f t="shared" si="488"/>
        <v>0</v>
      </c>
      <c r="I379" s="234">
        <f t="shared" si="488"/>
        <v>0</v>
      </c>
      <c r="J379" s="234">
        <f t="shared" si="488"/>
        <v>0</v>
      </c>
      <c r="K379" s="234">
        <f t="shared" si="488"/>
        <v>0</v>
      </c>
    </row>
    <row r="380" spans="1:11" s="19" customFormat="1" x14ac:dyDescent="0.25">
      <c r="A380" s="303">
        <v>461</v>
      </c>
      <c r="B380" s="304" t="s">
        <v>421</v>
      </c>
      <c r="C380" s="255"/>
      <c r="D380" s="256"/>
      <c r="E380" s="255"/>
      <c r="F380" s="324">
        <f t="shared" ref="F380" si="489">SUM(F381:F382)</f>
        <v>0</v>
      </c>
      <c r="G380" s="325">
        <f t="shared" ref="G380:K380" si="490">SUM(G381:G382)</f>
        <v>0</v>
      </c>
      <c r="H380" s="325">
        <f t="shared" si="490"/>
        <v>0</v>
      </c>
      <c r="I380" s="325">
        <f t="shared" si="490"/>
        <v>0</v>
      </c>
      <c r="J380" s="326">
        <f t="shared" si="490"/>
        <v>0</v>
      </c>
      <c r="K380" s="326">
        <f t="shared" si="490"/>
        <v>0</v>
      </c>
    </row>
    <row r="381" spans="1:11" s="19" customFormat="1" x14ac:dyDescent="0.25">
      <c r="A381" s="305" t="s">
        <v>422</v>
      </c>
      <c r="B381" s="306"/>
      <c r="C381" s="248"/>
      <c r="D381" s="249"/>
      <c r="E381" s="248"/>
      <c r="F381" s="295">
        <f t="shared" ref="F381:F382" si="491">C381*E381</f>
        <v>0</v>
      </c>
      <c r="G381" s="313">
        <v>0</v>
      </c>
      <c r="H381" s="313">
        <v>0</v>
      </c>
      <c r="I381" s="313">
        <v>0</v>
      </c>
      <c r="J381" s="297">
        <f t="shared" ref="J381:J382" si="492">F381-G381-H381-I381</f>
        <v>0</v>
      </c>
      <c r="K381" s="297">
        <f t="shared" ref="K381:K382" si="493">J381-F381</f>
        <v>0</v>
      </c>
    </row>
    <row r="382" spans="1:11" s="19" customFormat="1" x14ac:dyDescent="0.25">
      <c r="A382" s="305" t="s">
        <v>422</v>
      </c>
      <c r="B382" s="306"/>
      <c r="C382" s="248"/>
      <c r="D382" s="249"/>
      <c r="E382" s="248"/>
      <c r="F382" s="295">
        <f t="shared" si="491"/>
        <v>0</v>
      </c>
      <c r="G382" s="313">
        <v>0</v>
      </c>
      <c r="H382" s="313">
        <v>0</v>
      </c>
      <c r="I382" s="313">
        <v>0</v>
      </c>
      <c r="J382" s="297">
        <f t="shared" si="492"/>
        <v>0</v>
      </c>
      <c r="K382" s="297">
        <f t="shared" si="493"/>
        <v>0</v>
      </c>
    </row>
    <row r="383" spans="1:11" s="19" customFormat="1" x14ac:dyDescent="0.25">
      <c r="A383" s="303">
        <v>462</v>
      </c>
      <c r="B383" s="304" t="s">
        <v>423</v>
      </c>
      <c r="C383" s="255"/>
      <c r="D383" s="256"/>
      <c r="E383" s="255"/>
      <c r="F383" s="324">
        <f t="shared" ref="F383:K383" si="494">SUM(F384:F385)</f>
        <v>0</v>
      </c>
      <c r="G383" s="325">
        <f t="shared" si="494"/>
        <v>0</v>
      </c>
      <c r="H383" s="325">
        <f t="shared" si="494"/>
        <v>0</v>
      </c>
      <c r="I383" s="325">
        <f t="shared" si="494"/>
        <v>0</v>
      </c>
      <c r="J383" s="326">
        <f t="shared" si="494"/>
        <v>0</v>
      </c>
      <c r="K383" s="326">
        <f t="shared" si="494"/>
        <v>0</v>
      </c>
    </row>
    <row r="384" spans="1:11" s="19" customFormat="1" x14ac:dyDescent="0.25">
      <c r="A384" s="305" t="s">
        <v>424</v>
      </c>
      <c r="B384" s="306"/>
      <c r="C384" s="248"/>
      <c r="D384" s="249"/>
      <c r="E384" s="248"/>
      <c r="F384" s="295">
        <f t="shared" ref="F384:F385" si="495">C384*E384</f>
        <v>0</v>
      </c>
      <c r="G384" s="313">
        <v>0</v>
      </c>
      <c r="H384" s="313">
        <v>0</v>
      </c>
      <c r="I384" s="313">
        <v>0</v>
      </c>
      <c r="J384" s="297">
        <f t="shared" ref="J384:J385" si="496">F384-G384-H384-I384</f>
        <v>0</v>
      </c>
      <c r="K384" s="297">
        <f>J384-F384</f>
        <v>0</v>
      </c>
    </row>
    <row r="385" spans="1:11" s="19" customFormat="1" x14ac:dyDescent="0.25">
      <c r="A385" s="305" t="s">
        <v>424</v>
      </c>
      <c r="B385" s="306"/>
      <c r="C385" s="248"/>
      <c r="D385" s="249"/>
      <c r="E385" s="248"/>
      <c r="F385" s="295">
        <f t="shared" si="495"/>
        <v>0</v>
      </c>
      <c r="G385" s="313">
        <v>0</v>
      </c>
      <c r="H385" s="313">
        <v>0</v>
      </c>
      <c r="I385" s="313">
        <v>0</v>
      </c>
      <c r="J385" s="297">
        <f t="shared" si="496"/>
        <v>0</v>
      </c>
      <c r="K385" s="297">
        <f t="shared" ref="K385" si="497">J385-F385</f>
        <v>0</v>
      </c>
    </row>
    <row r="386" spans="1:11" s="19" customFormat="1" x14ac:dyDescent="0.25">
      <c r="A386" s="303">
        <v>463</v>
      </c>
      <c r="B386" s="304" t="s">
        <v>425</v>
      </c>
      <c r="C386" s="255"/>
      <c r="D386" s="256"/>
      <c r="E386" s="255"/>
      <c r="F386" s="324">
        <f t="shared" ref="F386:K386" si="498">SUM(F387:F388)</f>
        <v>0</v>
      </c>
      <c r="G386" s="325">
        <f t="shared" si="498"/>
        <v>0</v>
      </c>
      <c r="H386" s="325">
        <f t="shared" si="498"/>
        <v>0</v>
      </c>
      <c r="I386" s="325">
        <f t="shared" si="498"/>
        <v>0</v>
      </c>
      <c r="J386" s="326">
        <f t="shared" si="498"/>
        <v>0</v>
      </c>
      <c r="K386" s="326">
        <f t="shared" si="498"/>
        <v>0</v>
      </c>
    </row>
    <row r="387" spans="1:11" s="19" customFormat="1" x14ac:dyDescent="0.25">
      <c r="A387" s="305" t="s">
        <v>426</v>
      </c>
      <c r="B387" s="306"/>
      <c r="C387" s="248"/>
      <c r="D387" s="249"/>
      <c r="E387" s="248"/>
      <c r="F387" s="295">
        <f t="shared" ref="F387:F388" si="499">C387*E387</f>
        <v>0</v>
      </c>
      <c r="G387" s="313">
        <v>0</v>
      </c>
      <c r="H387" s="313">
        <v>0</v>
      </c>
      <c r="I387" s="313">
        <v>0</v>
      </c>
      <c r="J387" s="297">
        <f t="shared" ref="J387:J388" si="500">F387-G387-H387-I387</f>
        <v>0</v>
      </c>
      <c r="K387" s="297">
        <f t="shared" ref="K387:K388" si="501">J387-F387</f>
        <v>0</v>
      </c>
    </row>
    <row r="388" spans="1:11" s="19" customFormat="1" x14ac:dyDescent="0.25">
      <c r="A388" s="305" t="s">
        <v>426</v>
      </c>
      <c r="B388" s="306"/>
      <c r="C388" s="248"/>
      <c r="D388" s="249"/>
      <c r="E388" s="248"/>
      <c r="F388" s="295">
        <f t="shared" si="499"/>
        <v>0</v>
      </c>
      <c r="G388" s="313">
        <v>0</v>
      </c>
      <c r="H388" s="313">
        <v>0</v>
      </c>
      <c r="I388" s="313">
        <v>0</v>
      </c>
      <c r="J388" s="297">
        <f t="shared" si="500"/>
        <v>0</v>
      </c>
      <c r="K388" s="297">
        <f t="shared" si="501"/>
        <v>0</v>
      </c>
    </row>
    <row r="389" spans="1:11" s="19" customFormat="1" x14ac:dyDescent="0.25">
      <c r="A389" s="303">
        <v>464</v>
      </c>
      <c r="B389" s="304" t="s">
        <v>427</v>
      </c>
      <c r="C389" s="255"/>
      <c r="D389" s="256"/>
      <c r="E389" s="255"/>
      <c r="F389" s="324">
        <f t="shared" ref="F389:K389" si="502">SUM(F390:F391)</f>
        <v>0</v>
      </c>
      <c r="G389" s="325">
        <f t="shared" si="502"/>
        <v>0</v>
      </c>
      <c r="H389" s="325">
        <f t="shared" si="502"/>
        <v>0</v>
      </c>
      <c r="I389" s="325">
        <f t="shared" si="502"/>
        <v>0</v>
      </c>
      <c r="J389" s="326">
        <f t="shared" si="502"/>
        <v>0</v>
      </c>
      <c r="K389" s="326">
        <f t="shared" si="502"/>
        <v>0</v>
      </c>
    </row>
    <row r="390" spans="1:11" s="19" customFormat="1" x14ac:dyDescent="0.25">
      <c r="A390" s="305" t="s">
        <v>428</v>
      </c>
      <c r="B390" s="306"/>
      <c r="C390" s="248"/>
      <c r="D390" s="249"/>
      <c r="E390" s="248"/>
      <c r="F390" s="295">
        <f t="shared" ref="F390:F391" si="503">C390*E390</f>
        <v>0</v>
      </c>
      <c r="G390" s="313">
        <v>0</v>
      </c>
      <c r="H390" s="313">
        <v>0</v>
      </c>
      <c r="I390" s="313">
        <v>0</v>
      </c>
      <c r="J390" s="297">
        <f t="shared" ref="J390:J391" si="504">F390-G390-H390-I390</f>
        <v>0</v>
      </c>
      <c r="K390" s="297">
        <f t="shared" ref="K390:K391" si="505">J390-F390</f>
        <v>0</v>
      </c>
    </row>
    <row r="391" spans="1:11" s="19" customFormat="1" x14ac:dyDescent="0.25">
      <c r="A391" s="305" t="s">
        <v>428</v>
      </c>
      <c r="B391" s="306"/>
      <c r="C391" s="248"/>
      <c r="D391" s="249"/>
      <c r="E391" s="248"/>
      <c r="F391" s="295">
        <f t="shared" si="503"/>
        <v>0</v>
      </c>
      <c r="G391" s="313">
        <v>0</v>
      </c>
      <c r="H391" s="313">
        <v>0</v>
      </c>
      <c r="I391" s="313">
        <v>0</v>
      </c>
      <c r="J391" s="297">
        <f t="shared" si="504"/>
        <v>0</v>
      </c>
      <c r="K391" s="297">
        <f t="shared" si="505"/>
        <v>0</v>
      </c>
    </row>
    <row r="392" spans="1:11" s="19" customFormat="1" x14ac:dyDescent="0.25">
      <c r="A392" s="303">
        <v>465</v>
      </c>
      <c r="B392" s="304" t="s">
        <v>429</v>
      </c>
      <c r="C392" s="266"/>
      <c r="D392" s="267"/>
      <c r="E392" s="266"/>
      <c r="F392" s="324">
        <f t="shared" ref="F392:K392" si="506">SUM(F393:F394)</f>
        <v>0</v>
      </c>
      <c r="G392" s="325">
        <f t="shared" si="506"/>
        <v>0</v>
      </c>
      <c r="H392" s="325">
        <f t="shared" si="506"/>
        <v>0</v>
      </c>
      <c r="I392" s="325">
        <f t="shared" si="506"/>
        <v>0</v>
      </c>
      <c r="J392" s="326">
        <f t="shared" si="506"/>
        <v>0</v>
      </c>
      <c r="K392" s="326">
        <f t="shared" si="506"/>
        <v>0</v>
      </c>
    </row>
    <row r="393" spans="1:11" s="19" customFormat="1" x14ac:dyDescent="0.25">
      <c r="A393" s="305" t="s">
        <v>430</v>
      </c>
      <c r="B393" s="306"/>
      <c r="C393" s="248"/>
      <c r="D393" s="249"/>
      <c r="E393" s="248"/>
      <c r="F393" s="295">
        <f t="shared" ref="F393:F394" si="507">C393*E393</f>
        <v>0</v>
      </c>
      <c r="G393" s="313">
        <v>0</v>
      </c>
      <c r="H393" s="313">
        <v>0</v>
      </c>
      <c r="I393" s="313">
        <v>0</v>
      </c>
      <c r="J393" s="297">
        <f t="shared" ref="J393:J394" si="508">F393-G393-H393-I393</f>
        <v>0</v>
      </c>
      <c r="K393" s="297">
        <f t="shared" ref="K393:K394" si="509">J393-F393</f>
        <v>0</v>
      </c>
    </row>
    <row r="394" spans="1:11" s="19" customFormat="1" x14ac:dyDescent="0.25">
      <c r="A394" s="305" t="s">
        <v>430</v>
      </c>
      <c r="B394" s="306"/>
      <c r="C394" s="248"/>
      <c r="D394" s="249"/>
      <c r="E394" s="248"/>
      <c r="F394" s="295">
        <f t="shared" si="507"/>
        <v>0</v>
      </c>
      <c r="G394" s="313">
        <v>0</v>
      </c>
      <c r="H394" s="313">
        <v>0</v>
      </c>
      <c r="I394" s="313">
        <v>0</v>
      </c>
      <c r="J394" s="297">
        <f t="shared" si="508"/>
        <v>0</v>
      </c>
      <c r="K394" s="297">
        <f t="shared" si="509"/>
        <v>0</v>
      </c>
    </row>
    <row r="395" spans="1:11" s="19" customFormat="1" x14ac:dyDescent="0.25">
      <c r="A395" s="303">
        <v>466</v>
      </c>
      <c r="B395" s="304" t="s">
        <v>656</v>
      </c>
      <c r="C395" s="266"/>
      <c r="D395" s="267"/>
      <c r="E395" s="266"/>
      <c r="F395" s="324">
        <f t="shared" ref="F395:K395" si="510">SUM(F396:F397)</f>
        <v>0</v>
      </c>
      <c r="G395" s="325">
        <f t="shared" si="510"/>
        <v>0</v>
      </c>
      <c r="H395" s="325">
        <f t="shared" si="510"/>
        <v>0</v>
      </c>
      <c r="I395" s="325">
        <f t="shared" si="510"/>
        <v>0</v>
      </c>
      <c r="J395" s="326">
        <f t="shared" si="510"/>
        <v>0</v>
      </c>
      <c r="K395" s="326">
        <f t="shared" si="510"/>
        <v>0</v>
      </c>
    </row>
    <row r="396" spans="1:11" s="19" customFormat="1" x14ac:dyDescent="0.25">
      <c r="A396" s="305" t="s">
        <v>655</v>
      </c>
      <c r="B396" s="306"/>
      <c r="C396" s="248"/>
      <c r="D396" s="249"/>
      <c r="E396" s="248"/>
      <c r="F396" s="295">
        <f t="shared" ref="F396:F397" si="511">C396*E396</f>
        <v>0</v>
      </c>
      <c r="G396" s="313">
        <v>0</v>
      </c>
      <c r="H396" s="313">
        <v>0</v>
      </c>
      <c r="I396" s="313">
        <v>0</v>
      </c>
      <c r="J396" s="297">
        <f t="shared" ref="J396:J397" si="512">F396-G396-H396-I396</f>
        <v>0</v>
      </c>
      <c r="K396" s="297">
        <f t="shared" ref="K396:K397" si="513">J396-F396</f>
        <v>0</v>
      </c>
    </row>
    <row r="397" spans="1:11" s="19" customFormat="1" x14ac:dyDescent="0.25">
      <c r="A397" s="305" t="s">
        <v>655</v>
      </c>
      <c r="B397" s="306"/>
      <c r="C397" s="248"/>
      <c r="D397" s="249"/>
      <c r="E397" s="248"/>
      <c r="F397" s="295">
        <f t="shared" si="511"/>
        <v>0</v>
      </c>
      <c r="G397" s="313">
        <v>0</v>
      </c>
      <c r="H397" s="313">
        <v>0</v>
      </c>
      <c r="I397" s="313">
        <v>0</v>
      </c>
      <c r="J397" s="297">
        <f t="shared" si="512"/>
        <v>0</v>
      </c>
      <c r="K397" s="297">
        <f t="shared" si="513"/>
        <v>0</v>
      </c>
    </row>
    <row r="398" spans="1:11" s="19" customFormat="1" x14ac:dyDescent="0.25">
      <c r="A398" s="303">
        <v>469</v>
      </c>
      <c r="B398" s="304" t="s">
        <v>431</v>
      </c>
      <c r="C398" s="255"/>
      <c r="D398" s="256"/>
      <c r="E398" s="255"/>
      <c r="F398" s="324">
        <f t="shared" ref="F398:K398" si="514">SUM(F399:F400)</f>
        <v>0</v>
      </c>
      <c r="G398" s="325">
        <f t="shared" si="514"/>
        <v>0</v>
      </c>
      <c r="H398" s="325">
        <f t="shared" si="514"/>
        <v>0</v>
      </c>
      <c r="I398" s="325">
        <f t="shared" si="514"/>
        <v>0</v>
      </c>
      <c r="J398" s="326">
        <f t="shared" si="514"/>
        <v>0</v>
      </c>
      <c r="K398" s="326">
        <f t="shared" si="514"/>
        <v>0</v>
      </c>
    </row>
    <row r="399" spans="1:11" s="19" customFormat="1" x14ac:dyDescent="0.25">
      <c r="A399" s="305" t="s">
        <v>432</v>
      </c>
      <c r="B399" s="306"/>
      <c r="C399" s="248"/>
      <c r="D399" s="249"/>
      <c r="E399" s="248"/>
      <c r="F399" s="295">
        <f t="shared" ref="F399:F400" si="515">C399*E399</f>
        <v>0</v>
      </c>
      <c r="G399" s="313">
        <v>0</v>
      </c>
      <c r="H399" s="313">
        <v>0</v>
      </c>
      <c r="I399" s="313">
        <v>0</v>
      </c>
      <c r="J399" s="297">
        <f t="shared" ref="J399:J400" si="516">F399-G399-H399-I399</f>
        <v>0</v>
      </c>
      <c r="K399" s="297">
        <f t="shared" ref="K399:K400" si="517">J399-F399</f>
        <v>0</v>
      </c>
    </row>
    <row r="400" spans="1:11" s="19" customFormat="1" x14ac:dyDescent="0.25">
      <c r="A400" s="305" t="s">
        <v>432</v>
      </c>
      <c r="B400" s="306"/>
      <c r="C400" s="248"/>
      <c r="D400" s="249"/>
      <c r="E400" s="248"/>
      <c r="F400" s="295">
        <f t="shared" si="515"/>
        <v>0</v>
      </c>
      <c r="G400" s="313">
        <v>0</v>
      </c>
      <c r="H400" s="313">
        <v>0</v>
      </c>
      <c r="I400" s="313">
        <v>0</v>
      </c>
      <c r="J400" s="297">
        <f t="shared" si="516"/>
        <v>0</v>
      </c>
      <c r="K400" s="297">
        <f t="shared" si="517"/>
        <v>0</v>
      </c>
    </row>
    <row r="401" spans="1:11" s="19" customFormat="1" x14ac:dyDescent="0.25">
      <c r="A401" s="333">
        <v>470</v>
      </c>
      <c r="B401" s="233" t="s">
        <v>124</v>
      </c>
      <c r="C401" s="234"/>
      <c r="D401" s="235"/>
      <c r="E401" s="234"/>
      <c r="F401" s="236">
        <f>F402+F405+F408+F411+F414+F417+F420+F423+F426</f>
        <v>0</v>
      </c>
      <c r="G401" s="236">
        <f t="shared" ref="G401:K401" si="518">G402+G405+G408+G411+G414+G417+G420+G423+G426</f>
        <v>0</v>
      </c>
      <c r="H401" s="236">
        <f t="shared" si="518"/>
        <v>0</v>
      </c>
      <c r="I401" s="236">
        <f t="shared" si="518"/>
        <v>0</v>
      </c>
      <c r="J401" s="236">
        <f t="shared" si="518"/>
        <v>0</v>
      </c>
      <c r="K401" s="236">
        <f t="shared" si="518"/>
        <v>0</v>
      </c>
    </row>
    <row r="402" spans="1:11" s="19" customFormat="1" x14ac:dyDescent="0.25">
      <c r="A402" s="303">
        <v>471</v>
      </c>
      <c r="B402" s="304" t="s">
        <v>433</v>
      </c>
      <c r="C402" s="255"/>
      <c r="D402" s="256"/>
      <c r="E402" s="255"/>
      <c r="F402" s="264">
        <f t="shared" ref="F402:K402" si="519">SUM(F403:F404)</f>
        <v>0</v>
      </c>
      <c r="G402" s="310">
        <f t="shared" si="519"/>
        <v>0</v>
      </c>
      <c r="H402" s="310">
        <f t="shared" si="519"/>
        <v>0</v>
      </c>
      <c r="I402" s="310">
        <f t="shared" si="519"/>
        <v>0</v>
      </c>
      <c r="J402" s="258">
        <f t="shared" si="519"/>
        <v>0</v>
      </c>
      <c r="K402" s="258">
        <f t="shared" si="519"/>
        <v>0</v>
      </c>
    </row>
    <row r="403" spans="1:11" s="19" customFormat="1" x14ac:dyDescent="0.25">
      <c r="A403" s="305" t="s">
        <v>434</v>
      </c>
      <c r="B403" s="306"/>
      <c r="C403" s="248"/>
      <c r="D403" s="249"/>
      <c r="E403" s="248"/>
      <c r="F403" s="261">
        <f t="shared" ref="F403:F404" si="520">C403*E403</f>
        <v>0</v>
      </c>
      <c r="G403" s="311">
        <v>0</v>
      </c>
      <c r="H403" s="311">
        <v>0</v>
      </c>
      <c r="I403" s="311">
        <v>0</v>
      </c>
      <c r="J403" s="263">
        <f t="shared" ref="J403:J404" si="521">F403-G403-H403-I403</f>
        <v>0</v>
      </c>
      <c r="K403" s="263">
        <f t="shared" ref="K403:K404" si="522">J403-F403</f>
        <v>0</v>
      </c>
    </row>
    <row r="404" spans="1:11" s="19" customFormat="1" x14ac:dyDescent="0.25">
      <c r="A404" s="305" t="s">
        <v>434</v>
      </c>
      <c r="B404" s="306"/>
      <c r="C404" s="248"/>
      <c r="D404" s="249"/>
      <c r="E404" s="248"/>
      <c r="F404" s="261">
        <f t="shared" si="520"/>
        <v>0</v>
      </c>
      <c r="G404" s="311">
        <v>0</v>
      </c>
      <c r="H404" s="311">
        <v>0</v>
      </c>
      <c r="I404" s="311">
        <v>0</v>
      </c>
      <c r="J404" s="263">
        <f t="shared" si="521"/>
        <v>0</v>
      </c>
      <c r="K404" s="263">
        <f t="shared" si="522"/>
        <v>0</v>
      </c>
    </row>
    <row r="405" spans="1:11" s="19" customFormat="1" x14ac:dyDescent="0.25">
      <c r="A405" s="303">
        <v>472</v>
      </c>
      <c r="B405" s="304" t="s">
        <v>435</v>
      </c>
      <c r="C405" s="255"/>
      <c r="D405" s="256"/>
      <c r="E405" s="255"/>
      <c r="F405" s="264">
        <f t="shared" ref="F405:K405" si="523">SUM(F406:F407)</f>
        <v>0</v>
      </c>
      <c r="G405" s="310">
        <f t="shared" si="523"/>
        <v>0</v>
      </c>
      <c r="H405" s="310">
        <f t="shared" si="523"/>
        <v>0</v>
      </c>
      <c r="I405" s="310">
        <f t="shared" si="523"/>
        <v>0</v>
      </c>
      <c r="J405" s="258">
        <f t="shared" si="523"/>
        <v>0</v>
      </c>
      <c r="K405" s="258">
        <f t="shared" si="523"/>
        <v>0</v>
      </c>
    </row>
    <row r="406" spans="1:11" s="19" customFormat="1" x14ac:dyDescent="0.25">
      <c r="A406" s="305" t="s">
        <v>436</v>
      </c>
      <c r="B406" s="306"/>
      <c r="C406" s="248"/>
      <c r="D406" s="249"/>
      <c r="E406" s="248"/>
      <c r="F406" s="261">
        <f t="shared" ref="F406:F407" si="524">C406*E406</f>
        <v>0</v>
      </c>
      <c r="G406" s="311">
        <v>0</v>
      </c>
      <c r="H406" s="311">
        <v>0</v>
      </c>
      <c r="I406" s="311">
        <v>0</v>
      </c>
      <c r="J406" s="263">
        <f t="shared" ref="J406:J407" si="525">F406-G406-H406-I406</f>
        <v>0</v>
      </c>
      <c r="K406" s="263">
        <f t="shared" ref="K406:K407" si="526">J406-F406</f>
        <v>0</v>
      </c>
    </row>
    <row r="407" spans="1:11" s="19" customFormat="1" x14ac:dyDescent="0.25">
      <c r="A407" s="305" t="s">
        <v>436</v>
      </c>
      <c r="B407" s="306"/>
      <c r="C407" s="248"/>
      <c r="D407" s="249"/>
      <c r="E407" s="248"/>
      <c r="F407" s="261">
        <f t="shared" si="524"/>
        <v>0</v>
      </c>
      <c r="G407" s="311">
        <v>0</v>
      </c>
      <c r="H407" s="311">
        <v>0</v>
      </c>
      <c r="I407" s="311">
        <v>0</v>
      </c>
      <c r="J407" s="263">
        <f t="shared" si="525"/>
        <v>0</v>
      </c>
      <c r="K407" s="263">
        <f t="shared" si="526"/>
        <v>0</v>
      </c>
    </row>
    <row r="408" spans="1:11" s="19" customFormat="1" x14ac:dyDescent="0.25">
      <c r="A408" s="253">
        <v>473</v>
      </c>
      <c r="B408" s="254" t="s">
        <v>437</v>
      </c>
      <c r="C408" s="255"/>
      <c r="D408" s="256"/>
      <c r="E408" s="255"/>
      <c r="F408" s="264">
        <f t="shared" ref="F408:K408" si="527">SUM(F409:F410)</f>
        <v>0</v>
      </c>
      <c r="G408" s="310">
        <f t="shared" si="527"/>
        <v>0</v>
      </c>
      <c r="H408" s="310">
        <f t="shared" si="527"/>
        <v>0</v>
      </c>
      <c r="I408" s="310">
        <f t="shared" si="527"/>
        <v>0</v>
      </c>
      <c r="J408" s="258">
        <f t="shared" si="527"/>
        <v>0</v>
      </c>
      <c r="K408" s="258">
        <f t="shared" si="527"/>
        <v>0</v>
      </c>
    </row>
    <row r="409" spans="1:11" s="19" customFormat="1" x14ac:dyDescent="0.25">
      <c r="A409" s="259" t="s">
        <v>438</v>
      </c>
      <c r="B409" s="260"/>
      <c r="C409" s="248"/>
      <c r="D409" s="249"/>
      <c r="E409" s="248"/>
      <c r="F409" s="261">
        <f t="shared" ref="F409:F410" si="528">C409*E409</f>
        <v>0</v>
      </c>
      <c r="G409" s="311">
        <v>0</v>
      </c>
      <c r="H409" s="311">
        <v>0</v>
      </c>
      <c r="I409" s="311">
        <v>0</v>
      </c>
      <c r="J409" s="263">
        <f t="shared" ref="J409:J410" si="529">F409-G409-H409-I409</f>
        <v>0</v>
      </c>
      <c r="K409" s="263">
        <f t="shared" ref="K409:K410" si="530">J409-F409</f>
        <v>0</v>
      </c>
    </row>
    <row r="410" spans="1:11" s="19" customFormat="1" x14ac:dyDescent="0.25">
      <c r="A410" s="259" t="s">
        <v>438</v>
      </c>
      <c r="B410" s="260"/>
      <c r="C410" s="248"/>
      <c r="D410" s="249"/>
      <c r="E410" s="248"/>
      <c r="F410" s="261">
        <f t="shared" si="528"/>
        <v>0</v>
      </c>
      <c r="G410" s="311">
        <v>0</v>
      </c>
      <c r="H410" s="311">
        <v>0</v>
      </c>
      <c r="I410" s="311">
        <v>0</v>
      </c>
      <c r="J410" s="263">
        <f t="shared" si="529"/>
        <v>0</v>
      </c>
      <c r="K410" s="263">
        <f t="shared" si="530"/>
        <v>0</v>
      </c>
    </row>
    <row r="411" spans="1:11" s="19" customFormat="1" x14ac:dyDescent="0.25">
      <c r="A411" s="303">
        <v>474</v>
      </c>
      <c r="B411" s="304" t="s">
        <v>371</v>
      </c>
      <c r="C411" s="255"/>
      <c r="D411" s="256"/>
      <c r="E411" s="255"/>
      <c r="F411" s="264">
        <f t="shared" ref="F411:K411" si="531">SUM(F412:F413)</f>
        <v>0</v>
      </c>
      <c r="G411" s="310">
        <f t="shared" si="531"/>
        <v>0</v>
      </c>
      <c r="H411" s="310">
        <f t="shared" si="531"/>
        <v>0</v>
      </c>
      <c r="I411" s="310">
        <f t="shared" si="531"/>
        <v>0</v>
      </c>
      <c r="J411" s="258">
        <f t="shared" si="531"/>
        <v>0</v>
      </c>
      <c r="K411" s="258">
        <f t="shared" si="531"/>
        <v>0</v>
      </c>
    </row>
    <row r="412" spans="1:11" s="19" customFormat="1" x14ac:dyDescent="0.25">
      <c r="A412" s="305" t="s">
        <v>439</v>
      </c>
      <c r="B412" s="306"/>
      <c r="C412" s="248"/>
      <c r="D412" s="249"/>
      <c r="E412" s="248"/>
      <c r="F412" s="261">
        <f t="shared" ref="F412:F413" si="532">C412*E412</f>
        <v>0</v>
      </c>
      <c r="G412" s="311">
        <v>0</v>
      </c>
      <c r="H412" s="311">
        <v>0</v>
      </c>
      <c r="I412" s="311">
        <v>0</v>
      </c>
      <c r="J412" s="263">
        <f t="shared" ref="J412:J413" si="533">F412-G412-H412-I412</f>
        <v>0</v>
      </c>
      <c r="K412" s="252">
        <f t="shared" ref="K412:K413" si="534">J412-F412</f>
        <v>0</v>
      </c>
    </row>
    <row r="413" spans="1:11" s="19" customFormat="1" x14ac:dyDescent="0.25">
      <c r="A413" s="305" t="s">
        <v>439</v>
      </c>
      <c r="B413" s="306"/>
      <c r="C413" s="248"/>
      <c r="D413" s="249"/>
      <c r="E413" s="248"/>
      <c r="F413" s="261">
        <f t="shared" si="532"/>
        <v>0</v>
      </c>
      <c r="G413" s="311">
        <v>0</v>
      </c>
      <c r="H413" s="311">
        <v>0</v>
      </c>
      <c r="I413" s="311">
        <v>0</v>
      </c>
      <c r="J413" s="263">
        <f t="shared" si="533"/>
        <v>0</v>
      </c>
      <c r="K413" s="252">
        <f t="shared" si="534"/>
        <v>0</v>
      </c>
    </row>
    <row r="414" spans="1:11" s="19" customFormat="1" x14ac:dyDescent="0.25">
      <c r="A414" s="253">
        <v>475</v>
      </c>
      <c r="B414" s="254" t="s">
        <v>658</v>
      </c>
      <c r="C414" s="255"/>
      <c r="D414" s="256"/>
      <c r="E414" s="255"/>
      <c r="F414" s="264">
        <f t="shared" ref="F414:K414" si="535">SUM(F415:F416)</f>
        <v>0</v>
      </c>
      <c r="G414" s="310">
        <f t="shared" si="535"/>
        <v>0</v>
      </c>
      <c r="H414" s="310">
        <f t="shared" si="535"/>
        <v>0</v>
      </c>
      <c r="I414" s="310">
        <f t="shared" si="535"/>
        <v>0</v>
      </c>
      <c r="J414" s="258">
        <f t="shared" si="535"/>
        <v>0</v>
      </c>
      <c r="K414" s="258">
        <f t="shared" si="535"/>
        <v>0</v>
      </c>
    </row>
    <row r="415" spans="1:11" s="19" customFormat="1" x14ac:dyDescent="0.25">
      <c r="A415" s="259" t="s">
        <v>440</v>
      </c>
      <c r="B415" s="260"/>
      <c r="C415" s="248"/>
      <c r="D415" s="249"/>
      <c r="E415" s="248"/>
      <c r="F415" s="261">
        <f t="shared" ref="F415:F416" si="536">C415*E415</f>
        <v>0</v>
      </c>
      <c r="G415" s="311">
        <v>0</v>
      </c>
      <c r="H415" s="311">
        <v>0</v>
      </c>
      <c r="I415" s="311">
        <v>0</v>
      </c>
      <c r="J415" s="263">
        <f t="shared" ref="J415:J416" si="537">F415-G415-H415-I415</f>
        <v>0</v>
      </c>
      <c r="K415" s="263">
        <f t="shared" ref="K415:K416" si="538">J415-F415</f>
        <v>0</v>
      </c>
    </row>
    <row r="416" spans="1:11" s="19" customFormat="1" x14ac:dyDescent="0.25">
      <c r="A416" s="259" t="s">
        <v>440</v>
      </c>
      <c r="B416" s="260"/>
      <c r="C416" s="248"/>
      <c r="D416" s="249"/>
      <c r="E416" s="248"/>
      <c r="F416" s="261">
        <f t="shared" si="536"/>
        <v>0</v>
      </c>
      <c r="G416" s="311">
        <v>0</v>
      </c>
      <c r="H416" s="311">
        <v>0</v>
      </c>
      <c r="I416" s="311">
        <v>0</v>
      </c>
      <c r="J416" s="263">
        <f t="shared" si="537"/>
        <v>0</v>
      </c>
      <c r="K416" s="263">
        <f t="shared" si="538"/>
        <v>0</v>
      </c>
    </row>
    <row r="417" spans="1:11" s="19" customFormat="1" x14ac:dyDescent="0.25">
      <c r="A417" s="303">
        <v>476</v>
      </c>
      <c r="B417" s="304" t="s">
        <v>659</v>
      </c>
      <c r="C417" s="255"/>
      <c r="D417" s="256"/>
      <c r="E417" s="255"/>
      <c r="F417" s="255">
        <f t="shared" ref="F417:K417" si="539">SUM(F418:F419)</f>
        <v>0</v>
      </c>
      <c r="G417" s="310">
        <f t="shared" si="539"/>
        <v>0</v>
      </c>
      <c r="H417" s="310">
        <f t="shared" si="539"/>
        <v>0</v>
      </c>
      <c r="I417" s="310">
        <f t="shared" si="539"/>
        <v>0</v>
      </c>
      <c r="J417" s="258">
        <f t="shared" si="539"/>
        <v>0</v>
      </c>
      <c r="K417" s="258">
        <f t="shared" si="539"/>
        <v>0</v>
      </c>
    </row>
    <row r="418" spans="1:11" s="19" customFormat="1" x14ac:dyDescent="0.25">
      <c r="A418" s="305" t="s">
        <v>441</v>
      </c>
      <c r="B418" s="306"/>
      <c r="C418" s="248"/>
      <c r="D418" s="249"/>
      <c r="E418" s="248"/>
      <c r="F418" s="307">
        <f t="shared" ref="F418:F419" si="540">C418*E418</f>
        <v>0</v>
      </c>
      <c r="G418" s="311">
        <v>0</v>
      </c>
      <c r="H418" s="311">
        <v>0</v>
      </c>
      <c r="I418" s="311">
        <v>0</v>
      </c>
      <c r="J418" s="263">
        <f t="shared" ref="J418:J419" si="541">F418-G418-H418-I418</f>
        <v>0</v>
      </c>
      <c r="K418" s="263">
        <f t="shared" ref="K418:K419" si="542">J418-F418</f>
        <v>0</v>
      </c>
    </row>
    <row r="419" spans="1:11" s="19" customFormat="1" x14ac:dyDescent="0.25">
      <c r="A419" s="305" t="s">
        <v>441</v>
      </c>
      <c r="B419" s="306"/>
      <c r="C419" s="248"/>
      <c r="D419" s="249"/>
      <c r="E419" s="248"/>
      <c r="F419" s="307">
        <f t="shared" si="540"/>
        <v>0</v>
      </c>
      <c r="G419" s="311">
        <v>0</v>
      </c>
      <c r="H419" s="311">
        <v>0</v>
      </c>
      <c r="I419" s="311">
        <v>0</v>
      </c>
      <c r="J419" s="263">
        <f t="shared" si="541"/>
        <v>0</v>
      </c>
      <c r="K419" s="263">
        <f t="shared" si="542"/>
        <v>0</v>
      </c>
    </row>
    <row r="420" spans="1:11" s="19" customFormat="1" ht="26.25" x14ac:dyDescent="0.25">
      <c r="A420" s="303">
        <v>477</v>
      </c>
      <c r="B420" s="334" t="s">
        <v>665</v>
      </c>
      <c r="C420" s="255"/>
      <c r="D420" s="256"/>
      <c r="E420" s="255"/>
      <c r="F420" s="255">
        <f t="shared" ref="F420:K420" si="543">SUM(F421:F422)</f>
        <v>0</v>
      </c>
      <c r="G420" s="310">
        <f t="shared" si="543"/>
        <v>0</v>
      </c>
      <c r="H420" s="310">
        <f t="shared" si="543"/>
        <v>0</v>
      </c>
      <c r="I420" s="310">
        <f t="shared" si="543"/>
        <v>0</v>
      </c>
      <c r="J420" s="258">
        <f t="shared" si="543"/>
        <v>0</v>
      </c>
      <c r="K420" s="258">
        <f t="shared" si="543"/>
        <v>0</v>
      </c>
    </row>
    <row r="421" spans="1:11" s="19" customFormat="1" x14ac:dyDescent="0.25">
      <c r="A421" s="305" t="s">
        <v>666</v>
      </c>
      <c r="B421" s="306"/>
      <c r="C421" s="248"/>
      <c r="D421" s="249"/>
      <c r="E421" s="248"/>
      <c r="F421" s="307">
        <f t="shared" ref="F421:F422" si="544">C421*E421</f>
        <v>0</v>
      </c>
      <c r="G421" s="311">
        <v>0</v>
      </c>
      <c r="H421" s="311">
        <v>0</v>
      </c>
      <c r="I421" s="311">
        <v>0</v>
      </c>
      <c r="J421" s="263">
        <f t="shared" ref="J421:J422" si="545">F421-G421-H421-I421</f>
        <v>0</v>
      </c>
      <c r="K421" s="263">
        <f t="shared" ref="K421:K422" si="546">J421-F421</f>
        <v>0</v>
      </c>
    </row>
    <row r="422" spans="1:11" s="19" customFormat="1" x14ac:dyDescent="0.25">
      <c r="A422" s="305" t="s">
        <v>666</v>
      </c>
      <c r="B422" s="306"/>
      <c r="C422" s="248"/>
      <c r="D422" s="249"/>
      <c r="E422" s="248"/>
      <c r="F422" s="307">
        <f t="shared" si="544"/>
        <v>0</v>
      </c>
      <c r="G422" s="311">
        <v>0</v>
      </c>
      <c r="H422" s="311">
        <v>0</v>
      </c>
      <c r="I422" s="311">
        <v>0</v>
      </c>
      <c r="J422" s="263">
        <f t="shared" si="545"/>
        <v>0</v>
      </c>
      <c r="K422" s="263">
        <f t="shared" si="546"/>
        <v>0</v>
      </c>
    </row>
    <row r="423" spans="1:11" s="19" customFormat="1" ht="26.25" x14ac:dyDescent="0.25">
      <c r="A423" s="303">
        <v>478</v>
      </c>
      <c r="B423" s="334" t="s">
        <v>667</v>
      </c>
      <c r="C423" s="255"/>
      <c r="D423" s="256"/>
      <c r="E423" s="255"/>
      <c r="F423" s="255">
        <f t="shared" ref="F423:K423" si="547">SUM(F424:F425)</f>
        <v>0</v>
      </c>
      <c r="G423" s="310">
        <f t="shared" si="547"/>
        <v>0</v>
      </c>
      <c r="H423" s="310">
        <f t="shared" si="547"/>
        <v>0</v>
      </c>
      <c r="I423" s="310">
        <f t="shared" si="547"/>
        <v>0</v>
      </c>
      <c r="J423" s="258">
        <f t="shared" si="547"/>
        <v>0</v>
      </c>
      <c r="K423" s="258">
        <f t="shared" si="547"/>
        <v>0</v>
      </c>
    </row>
    <row r="424" spans="1:11" s="19" customFormat="1" x14ac:dyDescent="0.25">
      <c r="A424" s="305" t="s">
        <v>666</v>
      </c>
      <c r="B424" s="306"/>
      <c r="C424" s="248"/>
      <c r="D424" s="249"/>
      <c r="E424" s="248"/>
      <c r="F424" s="307">
        <f t="shared" ref="F424:F425" si="548">C424*E424</f>
        <v>0</v>
      </c>
      <c r="G424" s="311">
        <v>0</v>
      </c>
      <c r="H424" s="311">
        <v>0</v>
      </c>
      <c r="I424" s="311">
        <v>0</v>
      </c>
      <c r="J424" s="263">
        <f t="shared" ref="J424:J425" si="549">F424-G424-H424-I424</f>
        <v>0</v>
      </c>
      <c r="K424" s="263">
        <f t="shared" ref="K424:K425" si="550">J424-F424</f>
        <v>0</v>
      </c>
    </row>
    <row r="425" spans="1:11" s="19" customFormat="1" x14ac:dyDescent="0.25">
      <c r="A425" s="305" t="s">
        <v>666</v>
      </c>
      <c r="B425" s="306"/>
      <c r="C425" s="248"/>
      <c r="D425" s="249"/>
      <c r="E425" s="248"/>
      <c r="F425" s="307">
        <f t="shared" si="548"/>
        <v>0</v>
      </c>
      <c r="G425" s="311">
        <v>0</v>
      </c>
      <c r="H425" s="311">
        <v>0</v>
      </c>
      <c r="I425" s="311">
        <v>0</v>
      </c>
      <c r="J425" s="263">
        <f t="shared" si="549"/>
        <v>0</v>
      </c>
      <c r="K425" s="263">
        <f t="shared" si="550"/>
        <v>0</v>
      </c>
    </row>
    <row r="426" spans="1:11" s="19" customFormat="1" x14ac:dyDescent="0.25">
      <c r="A426" s="303">
        <v>479</v>
      </c>
      <c r="B426" s="304" t="s">
        <v>442</v>
      </c>
      <c r="C426" s="255"/>
      <c r="D426" s="256"/>
      <c r="E426" s="255"/>
      <c r="F426" s="255">
        <f t="shared" ref="F426:K426" si="551">SUM(F427:F428)</f>
        <v>0</v>
      </c>
      <c r="G426" s="310">
        <f t="shared" si="551"/>
        <v>0</v>
      </c>
      <c r="H426" s="310">
        <f t="shared" si="551"/>
        <v>0</v>
      </c>
      <c r="I426" s="310">
        <f t="shared" si="551"/>
        <v>0</v>
      </c>
      <c r="J426" s="258">
        <f t="shared" si="551"/>
        <v>0</v>
      </c>
      <c r="K426" s="258">
        <f t="shared" si="551"/>
        <v>0</v>
      </c>
    </row>
    <row r="427" spans="1:11" s="19" customFormat="1" x14ac:dyDescent="0.25">
      <c r="A427" s="305" t="s">
        <v>443</v>
      </c>
      <c r="B427" s="306"/>
      <c r="C427" s="248"/>
      <c r="D427" s="249"/>
      <c r="E427" s="248"/>
      <c r="F427" s="307">
        <f t="shared" ref="F427:F428" si="552">C427*E427</f>
        <v>0</v>
      </c>
      <c r="G427" s="311">
        <v>0</v>
      </c>
      <c r="H427" s="311">
        <v>0</v>
      </c>
      <c r="I427" s="311">
        <v>0</v>
      </c>
      <c r="J427" s="263">
        <f t="shared" ref="J427:J428" si="553">F427-G427-H427-I427</f>
        <v>0</v>
      </c>
      <c r="K427" s="263">
        <f t="shared" ref="K427:K428" si="554">J427-F427</f>
        <v>0</v>
      </c>
    </row>
    <row r="428" spans="1:11" s="19" customFormat="1" x14ac:dyDescent="0.25">
      <c r="A428" s="305" t="s">
        <v>443</v>
      </c>
      <c r="B428" s="306"/>
      <c r="C428" s="248"/>
      <c r="D428" s="249"/>
      <c r="E428" s="248"/>
      <c r="F428" s="307">
        <f t="shared" si="552"/>
        <v>0</v>
      </c>
      <c r="G428" s="311">
        <v>0</v>
      </c>
      <c r="H428" s="311">
        <v>0</v>
      </c>
      <c r="I428" s="311">
        <v>0</v>
      </c>
      <c r="J428" s="263">
        <f t="shared" si="553"/>
        <v>0</v>
      </c>
      <c r="K428" s="263">
        <f t="shared" si="554"/>
        <v>0</v>
      </c>
    </row>
    <row r="429" spans="1:11" s="19" customFormat="1" x14ac:dyDescent="0.25">
      <c r="A429" s="333">
        <v>480</v>
      </c>
      <c r="B429" s="233" t="s">
        <v>125</v>
      </c>
      <c r="C429" s="234"/>
      <c r="D429" s="235"/>
      <c r="E429" s="234"/>
      <c r="F429" s="236">
        <f t="shared" ref="F429:K429" si="555">F430+F433+F436+F439+F442+F445</f>
        <v>0</v>
      </c>
      <c r="G429" s="237">
        <f t="shared" si="555"/>
        <v>0</v>
      </c>
      <c r="H429" s="237">
        <f t="shared" si="555"/>
        <v>0</v>
      </c>
      <c r="I429" s="237">
        <f t="shared" si="555"/>
        <v>0</v>
      </c>
      <c r="J429" s="238">
        <f t="shared" si="555"/>
        <v>0</v>
      </c>
      <c r="K429" s="238">
        <f t="shared" si="555"/>
        <v>0</v>
      </c>
    </row>
    <row r="430" spans="1:11" s="19" customFormat="1" x14ac:dyDescent="0.25">
      <c r="A430" s="253">
        <v>481</v>
      </c>
      <c r="B430" s="254" t="s">
        <v>444</v>
      </c>
      <c r="C430" s="255"/>
      <c r="D430" s="256"/>
      <c r="E430" s="255"/>
      <c r="F430" s="264">
        <f t="shared" ref="F430:K430" si="556">SUM(F431:F432)</f>
        <v>0</v>
      </c>
      <c r="G430" s="310">
        <f t="shared" si="556"/>
        <v>0</v>
      </c>
      <c r="H430" s="310">
        <f t="shared" si="556"/>
        <v>0</v>
      </c>
      <c r="I430" s="310">
        <f t="shared" si="556"/>
        <v>0</v>
      </c>
      <c r="J430" s="258">
        <f t="shared" si="556"/>
        <v>0</v>
      </c>
      <c r="K430" s="258">
        <f t="shared" si="556"/>
        <v>0</v>
      </c>
    </row>
    <row r="431" spans="1:11" s="19" customFormat="1" x14ac:dyDescent="0.25">
      <c r="A431" s="259" t="s">
        <v>445</v>
      </c>
      <c r="B431" s="260"/>
      <c r="C431" s="248"/>
      <c r="D431" s="249"/>
      <c r="E431" s="248"/>
      <c r="F431" s="261">
        <f t="shared" ref="F431:F432" si="557">C431*E431</f>
        <v>0</v>
      </c>
      <c r="G431" s="311">
        <v>0</v>
      </c>
      <c r="H431" s="311">
        <v>0</v>
      </c>
      <c r="I431" s="311">
        <v>0</v>
      </c>
      <c r="J431" s="263">
        <f t="shared" ref="J431:J432" si="558">F431-G431-H431-I431</f>
        <v>0</v>
      </c>
      <c r="K431" s="263">
        <f t="shared" ref="K431:K432" si="559">J431-F431</f>
        <v>0</v>
      </c>
    </row>
    <row r="432" spans="1:11" s="19" customFormat="1" x14ac:dyDescent="0.25">
      <c r="A432" s="259" t="s">
        <v>445</v>
      </c>
      <c r="B432" s="260"/>
      <c r="C432" s="248"/>
      <c r="D432" s="249"/>
      <c r="E432" s="248"/>
      <c r="F432" s="261">
        <f t="shared" si="557"/>
        <v>0</v>
      </c>
      <c r="G432" s="311">
        <v>0</v>
      </c>
      <c r="H432" s="311">
        <v>0</v>
      </c>
      <c r="I432" s="311">
        <v>0</v>
      </c>
      <c r="J432" s="263">
        <f t="shared" si="558"/>
        <v>0</v>
      </c>
      <c r="K432" s="263">
        <f t="shared" si="559"/>
        <v>0</v>
      </c>
    </row>
    <row r="433" spans="1:12" s="19" customFormat="1" x14ac:dyDescent="0.25">
      <c r="A433" s="253">
        <v>482</v>
      </c>
      <c r="B433" s="254" t="s">
        <v>446</v>
      </c>
      <c r="C433" s="255"/>
      <c r="D433" s="256"/>
      <c r="E433" s="255"/>
      <c r="F433" s="264">
        <f t="shared" ref="F433:K433" si="560">SUM(F434:F435)</f>
        <v>0</v>
      </c>
      <c r="G433" s="310">
        <f t="shared" si="560"/>
        <v>0</v>
      </c>
      <c r="H433" s="310">
        <f t="shared" si="560"/>
        <v>0</v>
      </c>
      <c r="I433" s="310">
        <f t="shared" si="560"/>
        <v>0</v>
      </c>
      <c r="J433" s="258">
        <f t="shared" si="560"/>
        <v>0</v>
      </c>
      <c r="K433" s="258">
        <f t="shared" si="560"/>
        <v>0</v>
      </c>
    </row>
    <row r="434" spans="1:12" s="19" customFormat="1" x14ac:dyDescent="0.25">
      <c r="A434" s="259" t="s">
        <v>447</v>
      </c>
      <c r="B434" s="260"/>
      <c r="C434" s="248"/>
      <c r="D434" s="249"/>
      <c r="E434" s="248"/>
      <c r="F434" s="261">
        <f t="shared" ref="F434:F435" si="561">C434*E434</f>
        <v>0</v>
      </c>
      <c r="G434" s="311">
        <v>0</v>
      </c>
      <c r="H434" s="311">
        <v>0</v>
      </c>
      <c r="I434" s="311">
        <v>0</v>
      </c>
      <c r="J434" s="263">
        <f t="shared" ref="J434:J435" si="562">F434-G434-H434-I434</f>
        <v>0</v>
      </c>
      <c r="K434" s="263">
        <f t="shared" ref="K434:K435" si="563">J434-F434</f>
        <v>0</v>
      </c>
    </row>
    <row r="435" spans="1:12" s="19" customFormat="1" x14ac:dyDescent="0.25">
      <c r="A435" s="259" t="s">
        <v>447</v>
      </c>
      <c r="B435" s="260"/>
      <c r="C435" s="248"/>
      <c r="D435" s="249"/>
      <c r="E435" s="248"/>
      <c r="F435" s="261">
        <f t="shared" si="561"/>
        <v>0</v>
      </c>
      <c r="G435" s="311">
        <v>0</v>
      </c>
      <c r="H435" s="311">
        <v>0</v>
      </c>
      <c r="I435" s="311">
        <v>0</v>
      </c>
      <c r="J435" s="263">
        <f t="shared" si="562"/>
        <v>0</v>
      </c>
      <c r="K435" s="263">
        <f t="shared" si="563"/>
        <v>0</v>
      </c>
    </row>
    <row r="436" spans="1:12" s="19" customFormat="1" x14ac:dyDescent="0.25">
      <c r="A436" s="253">
        <v>483</v>
      </c>
      <c r="B436" s="254" t="s">
        <v>668</v>
      </c>
      <c r="C436" s="255"/>
      <c r="D436" s="256"/>
      <c r="E436" s="255"/>
      <c r="F436" s="264">
        <f t="shared" ref="F436:K436" si="564">SUM(F437:F438)</f>
        <v>0</v>
      </c>
      <c r="G436" s="310">
        <f t="shared" si="564"/>
        <v>0</v>
      </c>
      <c r="H436" s="310">
        <f t="shared" si="564"/>
        <v>0</v>
      </c>
      <c r="I436" s="310">
        <f t="shared" si="564"/>
        <v>0</v>
      </c>
      <c r="J436" s="258">
        <f t="shared" si="564"/>
        <v>0</v>
      </c>
      <c r="K436" s="258">
        <f t="shared" si="564"/>
        <v>0</v>
      </c>
    </row>
    <row r="437" spans="1:12" s="19" customFormat="1" x14ac:dyDescent="0.25">
      <c r="A437" s="259" t="s">
        <v>448</v>
      </c>
      <c r="B437" s="260"/>
      <c r="C437" s="248"/>
      <c r="D437" s="249"/>
      <c r="E437" s="248"/>
      <c r="F437" s="261">
        <f t="shared" ref="F437:F438" si="565">C437*E437</f>
        <v>0</v>
      </c>
      <c r="G437" s="311">
        <v>0</v>
      </c>
      <c r="H437" s="311">
        <v>0</v>
      </c>
      <c r="I437" s="311">
        <v>0</v>
      </c>
      <c r="J437" s="263">
        <f t="shared" ref="J437:J438" si="566">F437-G437-H437-I437</f>
        <v>0</v>
      </c>
      <c r="K437" s="263">
        <f t="shared" ref="K437:K438" si="567">J437-F437</f>
        <v>0</v>
      </c>
    </row>
    <row r="438" spans="1:12" s="19" customFormat="1" x14ac:dyDescent="0.25">
      <c r="A438" s="259" t="s">
        <v>448</v>
      </c>
      <c r="B438" s="260"/>
      <c r="C438" s="248"/>
      <c r="D438" s="249"/>
      <c r="E438" s="248"/>
      <c r="F438" s="261">
        <f t="shared" si="565"/>
        <v>0</v>
      </c>
      <c r="G438" s="311">
        <v>0</v>
      </c>
      <c r="H438" s="311">
        <v>0</v>
      </c>
      <c r="I438" s="311">
        <v>0</v>
      </c>
      <c r="J438" s="263">
        <f t="shared" si="566"/>
        <v>0</v>
      </c>
      <c r="K438" s="263">
        <f t="shared" si="567"/>
        <v>0</v>
      </c>
    </row>
    <row r="439" spans="1:12" s="19" customFormat="1" x14ac:dyDescent="0.25">
      <c r="A439" s="253">
        <v>484</v>
      </c>
      <c r="B439" s="254" t="s">
        <v>669</v>
      </c>
      <c r="C439" s="255"/>
      <c r="D439" s="256"/>
      <c r="E439" s="255"/>
      <c r="F439" s="264">
        <f t="shared" ref="F439:K439" si="568">SUM(F440:F441)</f>
        <v>0</v>
      </c>
      <c r="G439" s="310">
        <f t="shared" si="568"/>
        <v>0</v>
      </c>
      <c r="H439" s="310">
        <f t="shared" si="568"/>
        <v>0</v>
      </c>
      <c r="I439" s="310">
        <f t="shared" si="568"/>
        <v>0</v>
      </c>
      <c r="J439" s="258">
        <f t="shared" si="568"/>
        <v>0</v>
      </c>
      <c r="K439" s="258">
        <f t="shared" si="568"/>
        <v>0</v>
      </c>
    </row>
    <row r="440" spans="1:12" s="19" customFormat="1" x14ac:dyDescent="0.25">
      <c r="A440" s="259" t="s">
        <v>449</v>
      </c>
      <c r="B440" s="260"/>
      <c r="C440" s="248"/>
      <c r="D440" s="249"/>
      <c r="E440" s="248"/>
      <c r="F440" s="261">
        <f t="shared" ref="F440:F441" si="569">C440*E440</f>
        <v>0</v>
      </c>
      <c r="G440" s="311">
        <v>0</v>
      </c>
      <c r="H440" s="311">
        <v>0</v>
      </c>
      <c r="I440" s="311">
        <v>0</v>
      </c>
      <c r="J440" s="263">
        <f t="shared" ref="J440:J441" si="570">F440-G440-H440-I440</f>
        <v>0</v>
      </c>
      <c r="K440" s="263">
        <f t="shared" ref="K440:K441" si="571">J440-F440</f>
        <v>0</v>
      </c>
    </row>
    <row r="441" spans="1:12" s="19" customFormat="1" x14ac:dyDescent="0.25">
      <c r="A441" s="259" t="s">
        <v>449</v>
      </c>
      <c r="B441" s="260"/>
      <c r="C441" s="248"/>
      <c r="D441" s="249"/>
      <c r="E441" s="248"/>
      <c r="F441" s="261">
        <f t="shared" si="569"/>
        <v>0</v>
      </c>
      <c r="G441" s="311">
        <v>0</v>
      </c>
      <c r="H441" s="311">
        <v>0</v>
      </c>
      <c r="I441" s="311">
        <v>0</v>
      </c>
      <c r="J441" s="263">
        <f t="shared" si="570"/>
        <v>0</v>
      </c>
      <c r="K441" s="263">
        <f t="shared" si="571"/>
        <v>0</v>
      </c>
    </row>
    <row r="442" spans="1:12" s="19" customFormat="1" x14ac:dyDescent="0.25">
      <c r="A442" s="253">
        <v>485</v>
      </c>
      <c r="B442" s="253" t="s">
        <v>417</v>
      </c>
      <c r="C442" s="256"/>
      <c r="D442" s="304"/>
      <c r="E442" s="255"/>
      <c r="F442" s="264">
        <f t="shared" ref="F442:K442" si="572">SUM(F443:F444)</f>
        <v>0</v>
      </c>
      <c r="G442" s="265">
        <f t="shared" si="572"/>
        <v>0</v>
      </c>
      <c r="H442" s="310">
        <f t="shared" si="572"/>
        <v>0</v>
      </c>
      <c r="I442" s="310">
        <f t="shared" si="572"/>
        <v>0</v>
      </c>
      <c r="J442" s="258">
        <f t="shared" si="572"/>
        <v>0</v>
      </c>
      <c r="K442" s="258">
        <f t="shared" si="572"/>
        <v>0</v>
      </c>
      <c r="L442" s="41"/>
    </row>
    <row r="443" spans="1:12" s="19" customFormat="1" x14ac:dyDescent="0.25">
      <c r="A443" s="259" t="s">
        <v>450</v>
      </c>
      <c r="B443" s="259"/>
      <c r="C443" s="267"/>
      <c r="D443" s="335"/>
      <c r="E443" s="266"/>
      <c r="F443" s="261">
        <f t="shared" ref="F443:F444" si="573">C443*E443</f>
        <v>0</v>
      </c>
      <c r="G443" s="336">
        <v>0</v>
      </c>
      <c r="H443" s="311">
        <v>0</v>
      </c>
      <c r="I443" s="311">
        <v>0</v>
      </c>
      <c r="J443" s="263">
        <f t="shared" ref="J443:J444" si="574">F443-G443-H443-I443</f>
        <v>0</v>
      </c>
      <c r="K443" s="263">
        <f t="shared" ref="K443:K444" si="575">J443-F443</f>
        <v>0</v>
      </c>
      <c r="L443" s="42"/>
    </row>
    <row r="444" spans="1:12" s="19" customFormat="1" x14ac:dyDescent="0.25">
      <c r="A444" s="259" t="s">
        <v>450</v>
      </c>
      <c r="B444" s="259"/>
      <c r="C444" s="267"/>
      <c r="D444" s="335"/>
      <c r="E444" s="266"/>
      <c r="F444" s="261">
        <f t="shared" si="573"/>
        <v>0</v>
      </c>
      <c r="G444" s="336">
        <v>0</v>
      </c>
      <c r="H444" s="311">
        <v>0</v>
      </c>
      <c r="I444" s="311">
        <v>0</v>
      </c>
      <c r="J444" s="263">
        <f t="shared" si="574"/>
        <v>0</v>
      </c>
      <c r="K444" s="263">
        <f t="shared" si="575"/>
        <v>0</v>
      </c>
      <c r="L444" s="42"/>
    </row>
    <row r="445" spans="1:12" s="19" customFormat="1" x14ac:dyDescent="0.25">
      <c r="A445" s="253">
        <v>489</v>
      </c>
      <c r="B445" s="254" t="s">
        <v>451</v>
      </c>
      <c r="C445" s="255"/>
      <c r="D445" s="256"/>
      <c r="E445" s="255"/>
      <c r="F445" s="264">
        <f t="shared" ref="F445:K445" si="576">SUM(F446:F447)</f>
        <v>0</v>
      </c>
      <c r="G445" s="310">
        <f t="shared" si="576"/>
        <v>0</v>
      </c>
      <c r="H445" s="310">
        <f t="shared" si="576"/>
        <v>0</v>
      </c>
      <c r="I445" s="310">
        <f t="shared" si="576"/>
        <v>0</v>
      </c>
      <c r="J445" s="258">
        <f t="shared" si="576"/>
        <v>0</v>
      </c>
      <c r="K445" s="258">
        <f t="shared" si="576"/>
        <v>0</v>
      </c>
    </row>
    <row r="446" spans="1:12" s="19" customFormat="1" x14ac:dyDescent="0.25">
      <c r="A446" s="259" t="s">
        <v>452</v>
      </c>
      <c r="B446" s="260"/>
      <c r="C446" s="248"/>
      <c r="D446" s="249"/>
      <c r="E446" s="248"/>
      <c r="F446" s="261">
        <f t="shared" ref="F446:F447" si="577">C446*E446</f>
        <v>0</v>
      </c>
      <c r="G446" s="311">
        <v>0</v>
      </c>
      <c r="H446" s="311">
        <v>0</v>
      </c>
      <c r="I446" s="311">
        <v>0</v>
      </c>
      <c r="J446" s="263">
        <f t="shared" ref="J446:J447" si="578">F446-G446-H446-I446</f>
        <v>0</v>
      </c>
      <c r="K446" s="263">
        <f t="shared" ref="K446:K447" si="579">J446-F446</f>
        <v>0</v>
      </c>
    </row>
    <row r="447" spans="1:12" s="19" customFormat="1" x14ac:dyDescent="0.25">
      <c r="A447" s="259" t="s">
        <v>452</v>
      </c>
      <c r="B447" s="260"/>
      <c r="C447" s="248"/>
      <c r="D447" s="249"/>
      <c r="E447" s="248"/>
      <c r="F447" s="261">
        <f t="shared" si="577"/>
        <v>0</v>
      </c>
      <c r="G447" s="311">
        <v>0</v>
      </c>
      <c r="H447" s="311">
        <v>0</v>
      </c>
      <c r="I447" s="311">
        <v>0</v>
      </c>
      <c r="J447" s="263">
        <f t="shared" si="578"/>
        <v>0</v>
      </c>
      <c r="K447" s="263">
        <f t="shared" si="579"/>
        <v>0</v>
      </c>
    </row>
    <row r="448" spans="1:12" s="19" customFormat="1" x14ac:dyDescent="0.25">
      <c r="A448" s="333">
        <v>490</v>
      </c>
      <c r="B448" s="233" t="s">
        <v>453</v>
      </c>
      <c r="C448" s="234"/>
      <c r="D448" s="235"/>
      <c r="E448" s="234"/>
      <c r="F448" s="236">
        <f>F449+F452+F455+F458+F464+F467+F470+F473+F461</f>
        <v>0</v>
      </c>
      <c r="G448" s="337">
        <f t="shared" ref="G448:K448" si="580">G449+G452+G455+G458+G464+G467+G470+G473+G461</f>
        <v>0</v>
      </c>
      <c r="H448" s="337">
        <f t="shared" si="580"/>
        <v>0</v>
      </c>
      <c r="I448" s="337">
        <f t="shared" si="580"/>
        <v>0</v>
      </c>
      <c r="J448" s="236">
        <f t="shared" si="580"/>
        <v>0</v>
      </c>
      <c r="K448" s="236">
        <f t="shared" si="580"/>
        <v>0</v>
      </c>
    </row>
    <row r="449" spans="1:11" s="19" customFormat="1" x14ac:dyDescent="0.25">
      <c r="A449" s="253">
        <v>491</v>
      </c>
      <c r="B449" s="254" t="s">
        <v>347</v>
      </c>
      <c r="C449" s="255"/>
      <c r="D449" s="256"/>
      <c r="E449" s="255"/>
      <c r="F449" s="264">
        <f t="shared" ref="F449:K449" si="581">SUM(F450:F451)</f>
        <v>0</v>
      </c>
      <c r="G449" s="310">
        <f t="shared" si="581"/>
        <v>0</v>
      </c>
      <c r="H449" s="310">
        <f t="shared" si="581"/>
        <v>0</v>
      </c>
      <c r="I449" s="310">
        <f t="shared" si="581"/>
        <v>0</v>
      </c>
      <c r="J449" s="258">
        <f t="shared" si="581"/>
        <v>0</v>
      </c>
      <c r="K449" s="258">
        <f t="shared" si="581"/>
        <v>0</v>
      </c>
    </row>
    <row r="450" spans="1:11" s="39" customFormat="1" x14ac:dyDescent="0.25">
      <c r="A450" s="259" t="s">
        <v>454</v>
      </c>
      <c r="B450" s="260"/>
      <c r="C450" s="248"/>
      <c r="D450" s="249"/>
      <c r="E450" s="248"/>
      <c r="F450" s="261">
        <f t="shared" ref="F450:F451" si="582">C450*E450</f>
        <v>0</v>
      </c>
      <c r="G450" s="311">
        <v>0</v>
      </c>
      <c r="H450" s="311">
        <v>0</v>
      </c>
      <c r="I450" s="311">
        <v>0</v>
      </c>
      <c r="J450" s="263">
        <f t="shared" ref="J450:J451" si="583">F450-G450-H450-I450</f>
        <v>0</v>
      </c>
      <c r="K450" s="263">
        <f t="shared" ref="K450:K451" si="584">J450-F450</f>
        <v>0</v>
      </c>
    </row>
    <row r="451" spans="1:11" s="39" customFormat="1" x14ac:dyDescent="0.25">
      <c r="A451" s="259" t="s">
        <v>454</v>
      </c>
      <c r="B451" s="260"/>
      <c r="C451" s="248"/>
      <c r="D451" s="249"/>
      <c r="E451" s="248"/>
      <c r="F451" s="261">
        <f t="shared" si="582"/>
        <v>0</v>
      </c>
      <c r="G451" s="311">
        <v>0</v>
      </c>
      <c r="H451" s="311">
        <v>0</v>
      </c>
      <c r="I451" s="311">
        <v>0</v>
      </c>
      <c r="J451" s="263">
        <f t="shared" si="583"/>
        <v>0</v>
      </c>
      <c r="K451" s="263">
        <f t="shared" si="584"/>
        <v>0</v>
      </c>
    </row>
    <row r="452" spans="1:11" s="19" customFormat="1" x14ac:dyDescent="0.25">
      <c r="A452" s="253">
        <v>492</v>
      </c>
      <c r="B452" s="254" t="s">
        <v>349</v>
      </c>
      <c r="C452" s="255"/>
      <c r="D452" s="256"/>
      <c r="E452" s="255"/>
      <c r="F452" s="264">
        <f t="shared" ref="F452:K452" si="585">SUM(F453:F454)</f>
        <v>0</v>
      </c>
      <c r="G452" s="310">
        <f t="shared" si="585"/>
        <v>0</v>
      </c>
      <c r="H452" s="310">
        <f t="shared" si="585"/>
        <v>0</v>
      </c>
      <c r="I452" s="310">
        <f t="shared" si="585"/>
        <v>0</v>
      </c>
      <c r="J452" s="258">
        <f t="shared" si="585"/>
        <v>0</v>
      </c>
      <c r="K452" s="258">
        <f t="shared" si="585"/>
        <v>0</v>
      </c>
    </row>
    <row r="453" spans="1:11" s="39" customFormat="1" x14ac:dyDescent="0.25">
      <c r="A453" s="259" t="s">
        <v>455</v>
      </c>
      <c r="B453" s="260"/>
      <c r="C453" s="248"/>
      <c r="D453" s="249"/>
      <c r="E453" s="248"/>
      <c r="F453" s="261">
        <f t="shared" ref="F453:F454" si="586">C453*E453</f>
        <v>0</v>
      </c>
      <c r="G453" s="311">
        <v>0</v>
      </c>
      <c r="H453" s="311">
        <v>0</v>
      </c>
      <c r="I453" s="311">
        <v>0</v>
      </c>
      <c r="J453" s="263">
        <f t="shared" ref="J453:J454" si="587">F453-G453-H453-I453</f>
        <v>0</v>
      </c>
      <c r="K453" s="263">
        <f t="shared" ref="K453:K454" si="588">J453-F453</f>
        <v>0</v>
      </c>
    </row>
    <row r="454" spans="1:11" s="39" customFormat="1" x14ac:dyDescent="0.25">
      <c r="A454" s="259" t="s">
        <v>455</v>
      </c>
      <c r="B454" s="260"/>
      <c r="C454" s="248"/>
      <c r="D454" s="249"/>
      <c r="E454" s="248"/>
      <c r="F454" s="261">
        <f t="shared" si="586"/>
        <v>0</v>
      </c>
      <c r="G454" s="311">
        <v>0</v>
      </c>
      <c r="H454" s="311">
        <v>0</v>
      </c>
      <c r="I454" s="311">
        <v>0</v>
      </c>
      <c r="J454" s="263">
        <f t="shared" si="587"/>
        <v>0</v>
      </c>
      <c r="K454" s="263">
        <f t="shared" si="588"/>
        <v>0</v>
      </c>
    </row>
    <row r="455" spans="1:11" s="19" customFormat="1" x14ac:dyDescent="0.25">
      <c r="A455" s="253">
        <v>493</v>
      </c>
      <c r="B455" s="254" t="s">
        <v>222</v>
      </c>
      <c r="C455" s="255"/>
      <c r="D455" s="256"/>
      <c r="E455" s="255"/>
      <c r="F455" s="264">
        <f t="shared" ref="F455:K455" si="589">SUM(F456:F457)</f>
        <v>0</v>
      </c>
      <c r="G455" s="310">
        <f t="shared" si="589"/>
        <v>0</v>
      </c>
      <c r="H455" s="310">
        <f t="shared" si="589"/>
        <v>0</v>
      </c>
      <c r="I455" s="310">
        <f t="shared" si="589"/>
        <v>0</v>
      </c>
      <c r="J455" s="258">
        <f t="shared" si="589"/>
        <v>0</v>
      </c>
      <c r="K455" s="258">
        <f t="shared" si="589"/>
        <v>0</v>
      </c>
    </row>
    <row r="456" spans="1:11" s="39" customFormat="1" x14ac:dyDescent="0.25">
      <c r="A456" s="259" t="s">
        <v>456</v>
      </c>
      <c r="B456" s="260"/>
      <c r="C456" s="248"/>
      <c r="D456" s="249"/>
      <c r="E456" s="248"/>
      <c r="F456" s="261">
        <f t="shared" ref="F456:F457" si="590">C456*E456</f>
        <v>0</v>
      </c>
      <c r="G456" s="311">
        <v>0</v>
      </c>
      <c r="H456" s="311">
        <v>0</v>
      </c>
      <c r="I456" s="311">
        <v>0</v>
      </c>
      <c r="J456" s="263">
        <f t="shared" ref="J456:J457" si="591">F456-G456-H456-I456</f>
        <v>0</v>
      </c>
      <c r="K456" s="263">
        <f t="shared" ref="K456:K457" si="592">J456-F456</f>
        <v>0</v>
      </c>
    </row>
    <row r="457" spans="1:11" s="39" customFormat="1" x14ac:dyDescent="0.25">
      <c r="A457" s="259" t="s">
        <v>456</v>
      </c>
      <c r="B457" s="260"/>
      <c r="C457" s="248"/>
      <c r="D457" s="249"/>
      <c r="E457" s="248"/>
      <c r="F457" s="261">
        <f t="shared" si="590"/>
        <v>0</v>
      </c>
      <c r="G457" s="311">
        <v>0</v>
      </c>
      <c r="H457" s="311">
        <v>0</v>
      </c>
      <c r="I457" s="311">
        <v>0</v>
      </c>
      <c r="J457" s="263">
        <f t="shared" si="591"/>
        <v>0</v>
      </c>
      <c r="K457" s="263">
        <f t="shared" si="592"/>
        <v>0</v>
      </c>
    </row>
    <row r="458" spans="1:11" s="19" customFormat="1" x14ac:dyDescent="0.25">
      <c r="A458" s="253">
        <v>494</v>
      </c>
      <c r="B458" s="254" t="s">
        <v>224</v>
      </c>
      <c r="C458" s="255"/>
      <c r="D458" s="256"/>
      <c r="E458" s="255"/>
      <c r="F458" s="264">
        <f t="shared" ref="F458:K458" si="593">SUM(F459:F460)</f>
        <v>0</v>
      </c>
      <c r="G458" s="310">
        <f t="shared" si="593"/>
        <v>0</v>
      </c>
      <c r="H458" s="310">
        <f t="shared" si="593"/>
        <v>0</v>
      </c>
      <c r="I458" s="310">
        <f t="shared" si="593"/>
        <v>0</v>
      </c>
      <c r="J458" s="258">
        <f t="shared" si="593"/>
        <v>0</v>
      </c>
      <c r="K458" s="258">
        <f t="shared" si="593"/>
        <v>0</v>
      </c>
    </row>
    <row r="459" spans="1:11" s="39" customFormat="1" x14ac:dyDescent="0.25">
      <c r="A459" s="259" t="s">
        <v>457</v>
      </c>
      <c r="B459" s="260"/>
      <c r="C459" s="248"/>
      <c r="D459" s="249"/>
      <c r="E459" s="248"/>
      <c r="F459" s="261">
        <f t="shared" ref="F459:F460" si="594">C459*E459</f>
        <v>0</v>
      </c>
      <c r="G459" s="311">
        <v>0</v>
      </c>
      <c r="H459" s="311">
        <v>0</v>
      </c>
      <c r="I459" s="311">
        <v>0</v>
      </c>
      <c r="J459" s="263">
        <f t="shared" ref="J459:J460" si="595">F459-G459-H459-I459</f>
        <v>0</v>
      </c>
      <c r="K459" s="263">
        <f t="shared" ref="K459:K460" si="596">J459-F459</f>
        <v>0</v>
      </c>
    </row>
    <row r="460" spans="1:11" s="39" customFormat="1" x14ac:dyDescent="0.25">
      <c r="A460" s="259" t="s">
        <v>457</v>
      </c>
      <c r="B460" s="260"/>
      <c r="C460" s="248"/>
      <c r="D460" s="249"/>
      <c r="E460" s="248"/>
      <c r="F460" s="261">
        <f t="shared" si="594"/>
        <v>0</v>
      </c>
      <c r="G460" s="311">
        <v>0</v>
      </c>
      <c r="H460" s="311">
        <v>0</v>
      </c>
      <c r="I460" s="311">
        <v>0</v>
      </c>
      <c r="J460" s="263">
        <f t="shared" si="595"/>
        <v>0</v>
      </c>
      <c r="K460" s="263">
        <f t="shared" si="596"/>
        <v>0</v>
      </c>
    </row>
    <row r="461" spans="1:11" s="19" customFormat="1" x14ac:dyDescent="0.25">
      <c r="A461" s="253">
        <v>495</v>
      </c>
      <c r="B461" s="254" t="s">
        <v>671</v>
      </c>
      <c r="C461" s="255"/>
      <c r="D461" s="256"/>
      <c r="E461" s="255"/>
      <c r="F461" s="264">
        <f t="shared" ref="F461:K461" si="597">SUM(F462:F463)</f>
        <v>0</v>
      </c>
      <c r="G461" s="310">
        <f t="shared" si="597"/>
        <v>0</v>
      </c>
      <c r="H461" s="310">
        <f t="shared" si="597"/>
        <v>0</v>
      </c>
      <c r="I461" s="310">
        <f t="shared" si="597"/>
        <v>0</v>
      </c>
      <c r="J461" s="258">
        <f t="shared" si="597"/>
        <v>0</v>
      </c>
      <c r="K461" s="258">
        <f t="shared" si="597"/>
        <v>0</v>
      </c>
    </row>
    <row r="462" spans="1:11" s="39" customFormat="1" x14ac:dyDescent="0.25">
      <c r="A462" s="259" t="s">
        <v>672</v>
      </c>
      <c r="B462" s="260"/>
      <c r="C462" s="248"/>
      <c r="D462" s="249"/>
      <c r="E462" s="248"/>
      <c r="F462" s="261">
        <f t="shared" ref="F462:F463" si="598">C462*E462</f>
        <v>0</v>
      </c>
      <c r="G462" s="311">
        <v>0</v>
      </c>
      <c r="H462" s="311">
        <v>0</v>
      </c>
      <c r="I462" s="311">
        <v>0</v>
      </c>
      <c r="J462" s="263">
        <f t="shared" ref="J462:J463" si="599">F462-G462-H462-I462</f>
        <v>0</v>
      </c>
      <c r="K462" s="263">
        <f t="shared" ref="K462:K463" si="600">J462-F462</f>
        <v>0</v>
      </c>
    </row>
    <row r="463" spans="1:11" s="39" customFormat="1" x14ac:dyDescent="0.25">
      <c r="A463" s="259" t="s">
        <v>672</v>
      </c>
      <c r="B463" s="260"/>
      <c r="C463" s="248"/>
      <c r="D463" s="249"/>
      <c r="E463" s="248"/>
      <c r="F463" s="261">
        <f t="shared" si="598"/>
        <v>0</v>
      </c>
      <c r="G463" s="311">
        <v>0</v>
      </c>
      <c r="H463" s="311">
        <v>0</v>
      </c>
      <c r="I463" s="311">
        <v>0</v>
      </c>
      <c r="J463" s="263">
        <f t="shared" si="599"/>
        <v>0</v>
      </c>
      <c r="K463" s="263">
        <f t="shared" si="600"/>
        <v>0</v>
      </c>
    </row>
    <row r="464" spans="1:11" s="19" customFormat="1" x14ac:dyDescent="0.25">
      <c r="A464" s="253">
        <v>496</v>
      </c>
      <c r="B464" s="254" t="s">
        <v>355</v>
      </c>
      <c r="C464" s="255"/>
      <c r="D464" s="256"/>
      <c r="E464" s="255"/>
      <c r="F464" s="264">
        <f t="shared" ref="F464:K464" si="601">SUM(F465:F466)</f>
        <v>0</v>
      </c>
      <c r="G464" s="310">
        <f t="shared" si="601"/>
        <v>0</v>
      </c>
      <c r="H464" s="310">
        <f t="shared" si="601"/>
        <v>0</v>
      </c>
      <c r="I464" s="310">
        <f t="shared" si="601"/>
        <v>0</v>
      </c>
      <c r="J464" s="258">
        <f t="shared" si="601"/>
        <v>0</v>
      </c>
      <c r="K464" s="258">
        <f t="shared" si="601"/>
        <v>0</v>
      </c>
    </row>
    <row r="465" spans="1:11" s="39" customFormat="1" x14ac:dyDescent="0.25">
      <c r="A465" s="259" t="s">
        <v>458</v>
      </c>
      <c r="B465" s="260"/>
      <c r="C465" s="248"/>
      <c r="D465" s="249"/>
      <c r="E465" s="248"/>
      <c r="F465" s="261">
        <f t="shared" ref="F465:F466" si="602">C465*E465</f>
        <v>0</v>
      </c>
      <c r="G465" s="311">
        <v>0</v>
      </c>
      <c r="H465" s="311">
        <v>0</v>
      </c>
      <c r="I465" s="311">
        <v>0</v>
      </c>
      <c r="J465" s="263">
        <f t="shared" ref="J465:J466" si="603">F465-G465-H465-I465</f>
        <v>0</v>
      </c>
      <c r="K465" s="263">
        <f t="shared" ref="K465:K466" si="604">J465-F465</f>
        <v>0</v>
      </c>
    </row>
    <row r="466" spans="1:11" s="39" customFormat="1" x14ac:dyDescent="0.25">
      <c r="A466" s="259" t="s">
        <v>458</v>
      </c>
      <c r="B466" s="260"/>
      <c r="C466" s="248"/>
      <c r="D466" s="249"/>
      <c r="E466" s="248"/>
      <c r="F466" s="261">
        <f t="shared" si="602"/>
        <v>0</v>
      </c>
      <c r="G466" s="311">
        <v>0</v>
      </c>
      <c r="H466" s="311">
        <v>0</v>
      </c>
      <c r="I466" s="311">
        <v>0</v>
      </c>
      <c r="J466" s="263">
        <f t="shared" si="603"/>
        <v>0</v>
      </c>
      <c r="K466" s="263">
        <f t="shared" si="604"/>
        <v>0</v>
      </c>
    </row>
    <row r="467" spans="1:11" s="19" customFormat="1" x14ac:dyDescent="0.25">
      <c r="A467" s="253">
        <v>497</v>
      </c>
      <c r="B467" s="254" t="s">
        <v>459</v>
      </c>
      <c r="C467" s="255"/>
      <c r="D467" s="256"/>
      <c r="E467" s="255"/>
      <c r="F467" s="264">
        <f t="shared" ref="F467:K467" si="605">SUM(F468:F469)</f>
        <v>0</v>
      </c>
      <c r="G467" s="310">
        <f t="shared" si="605"/>
        <v>0</v>
      </c>
      <c r="H467" s="310">
        <f t="shared" si="605"/>
        <v>0</v>
      </c>
      <c r="I467" s="310">
        <f t="shared" si="605"/>
        <v>0</v>
      </c>
      <c r="J467" s="258">
        <f t="shared" si="605"/>
        <v>0</v>
      </c>
      <c r="K467" s="258">
        <f t="shared" si="605"/>
        <v>0</v>
      </c>
    </row>
    <row r="468" spans="1:11" s="39" customFormat="1" x14ac:dyDescent="0.25">
      <c r="A468" s="259" t="s">
        <v>460</v>
      </c>
      <c r="B468" s="260"/>
      <c r="C468" s="248"/>
      <c r="D468" s="249"/>
      <c r="E468" s="248"/>
      <c r="F468" s="261">
        <f t="shared" ref="F468:F469" si="606">C468*E468</f>
        <v>0</v>
      </c>
      <c r="G468" s="311">
        <v>0</v>
      </c>
      <c r="H468" s="311">
        <v>0</v>
      </c>
      <c r="I468" s="311">
        <v>0</v>
      </c>
      <c r="J468" s="263">
        <f t="shared" ref="J468:J469" si="607">F468-G468-H468-I468</f>
        <v>0</v>
      </c>
      <c r="K468" s="263">
        <f t="shared" ref="K468:K469" si="608">J468-F468</f>
        <v>0</v>
      </c>
    </row>
    <row r="469" spans="1:11" s="39" customFormat="1" x14ac:dyDescent="0.25">
      <c r="A469" s="259" t="s">
        <v>460</v>
      </c>
      <c r="B469" s="260"/>
      <c r="C469" s="248"/>
      <c r="D469" s="249"/>
      <c r="E469" s="248"/>
      <c r="F469" s="261">
        <f t="shared" si="606"/>
        <v>0</v>
      </c>
      <c r="G469" s="311">
        <v>0</v>
      </c>
      <c r="H469" s="311">
        <v>0</v>
      </c>
      <c r="I469" s="311">
        <v>0</v>
      </c>
      <c r="J469" s="263">
        <f t="shared" si="607"/>
        <v>0</v>
      </c>
      <c r="K469" s="263">
        <f t="shared" si="608"/>
        <v>0</v>
      </c>
    </row>
    <row r="470" spans="1:11" s="19" customFormat="1" x14ac:dyDescent="0.25">
      <c r="A470" s="253">
        <v>498</v>
      </c>
      <c r="B470" s="254" t="s">
        <v>461</v>
      </c>
      <c r="C470" s="255"/>
      <c r="D470" s="256"/>
      <c r="E470" s="255"/>
      <c r="F470" s="264">
        <f t="shared" ref="F470:K470" si="609">SUM(F471:F472)</f>
        <v>0</v>
      </c>
      <c r="G470" s="310">
        <f t="shared" si="609"/>
        <v>0</v>
      </c>
      <c r="H470" s="310">
        <f t="shared" si="609"/>
        <v>0</v>
      </c>
      <c r="I470" s="310">
        <f t="shared" si="609"/>
        <v>0</v>
      </c>
      <c r="J470" s="258">
        <f t="shared" si="609"/>
        <v>0</v>
      </c>
      <c r="K470" s="258">
        <f t="shared" si="609"/>
        <v>0</v>
      </c>
    </row>
    <row r="471" spans="1:11" s="39" customFormat="1" x14ac:dyDescent="0.25">
      <c r="A471" s="259" t="s">
        <v>462</v>
      </c>
      <c r="B471" s="260"/>
      <c r="C471" s="248"/>
      <c r="D471" s="249"/>
      <c r="E471" s="248"/>
      <c r="F471" s="261">
        <f t="shared" ref="F471:F472" si="610">C471*E471</f>
        <v>0</v>
      </c>
      <c r="G471" s="311">
        <v>0</v>
      </c>
      <c r="H471" s="311">
        <v>0</v>
      </c>
      <c r="I471" s="311">
        <v>0</v>
      </c>
      <c r="J471" s="263">
        <f t="shared" ref="J471:J472" si="611">F471-G471-H471-I471</f>
        <v>0</v>
      </c>
      <c r="K471" s="263">
        <f t="shared" ref="K471:K472" si="612">J471-F471</f>
        <v>0</v>
      </c>
    </row>
    <row r="472" spans="1:11" s="39" customFormat="1" x14ac:dyDescent="0.25">
      <c r="A472" s="259" t="s">
        <v>462</v>
      </c>
      <c r="B472" s="260"/>
      <c r="C472" s="248"/>
      <c r="D472" s="249"/>
      <c r="E472" s="248"/>
      <c r="F472" s="261">
        <f t="shared" si="610"/>
        <v>0</v>
      </c>
      <c r="G472" s="311">
        <v>0</v>
      </c>
      <c r="H472" s="311">
        <v>0</v>
      </c>
      <c r="I472" s="311">
        <v>0</v>
      </c>
      <c r="J472" s="263">
        <f t="shared" si="611"/>
        <v>0</v>
      </c>
      <c r="K472" s="263">
        <f t="shared" si="612"/>
        <v>0</v>
      </c>
    </row>
    <row r="473" spans="1:11" s="19" customFormat="1" x14ac:dyDescent="0.25">
      <c r="A473" s="253">
        <v>499</v>
      </c>
      <c r="B473" s="254" t="s">
        <v>463</v>
      </c>
      <c r="C473" s="255"/>
      <c r="D473" s="256"/>
      <c r="E473" s="255"/>
      <c r="F473" s="264">
        <f t="shared" ref="F473:K473" si="613">SUM(F474:F475)</f>
        <v>0</v>
      </c>
      <c r="G473" s="310">
        <f t="shared" si="613"/>
        <v>0</v>
      </c>
      <c r="H473" s="310">
        <f t="shared" si="613"/>
        <v>0</v>
      </c>
      <c r="I473" s="310">
        <f t="shared" si="613"/>
        <v>0</v>
      </c>
      <c r="J473" s="258">
        <f t="shared" si="613"/>
        <v>0</v>
      </c>
      <c r="K473" s="258">
        <f t="shared" si="613"/>
        <v>0</v>
      </c>
    </row>
    <row r="474" spans="1:11" s="39" customFormat="1" x14ac:dyDescent="0.25">
      <c r="A474" s="259" t="s">
        <v>464</v>
      </c>
      <c r="B474" s="260"/>
      <c r="C474" s="248"/>
      <c r="D474" s="249"/>
      <c r="E474" s="248"/>
      <c r="F474" s="261">
        <f t="shared" ref="F474:F475" si="614">C474*E474</f>
        <v>0</v>
      </c>
      <c r="G474" s="311">
        <v>0</v>
      </c>
      <c r="H474" s="311">
        <v>0</v>
      </c>
      <c r="I474" s="311">
        <v>0</v>
      </c>
      <c r="J474" s="263">
        <f t="shared" ref="J474:J475" si="615">F474-G474-H474-I474</f>
        <v>0</v>
      </c>
      <c r="K474" s="263">
        <f t="shared" ref="K474:K475" si="616">J474-F474</f>
        <v>0</v>
      </c>
    </row>
    <row r="475" spans="1:11" s="39" customFormat="1" x14ac:dyDescent="0.25">
      <c r="A475" s="259" t="s">
        <v>464</v>
      </c>
      <c r="B475" s="260"/>
      <c r="C475" s="248"/>
      <c r="D475" s="249"/>
      <c r="E475" s="248"/>
      <c r="F475" s="261">
        <f t="shared" si="614"/>
        <v>0</v>
      </c>
      <c r="G475" s="311">
        <v>0</v>
      </c>
      <c r="H475" s="311">
        <v>0</v>
      </c>
      <c r="I475" s="311">
        <v>0</v>
      </c>
      <c r="J475" s="263">
        <f t="shared" si="615"/>
        <v>0</v>
      </c>
      <c r="K475" s="263">
        <f t="shared" si="616"/>
        <v>0</v>
      </c>
    </row>
    <row r="476" spans="1:11" s="19" customFormat="1" x14ac:dyDescent="0.25">
      <c r="A476" s="316">
        <v>500</v>
      </c>
      <c r="B476" s="317" t="s">
        <v>465</v>
      </c>
      <c r="C476" s="318"/>
      <c r="D476" s="319"/>
      <c r="E476" s="318"/>
      <c r="F476" s="320">
        <f t="shared" ref="F476:K476" si="617">F477+F493+F512+F540+F568+F596+F609+F625</f>
        <v>0</v>
      </c>
      <c r="G476" s="321">
        <f t="shared" si="617"/>
        <v>0</v>
      </c>
      <c r="H476" s="321">
        <f t="shared" si="617"/>
        <v>0</v>
      </c>
      <c r="I476" s="321">
        <f t="shared" si="617"/>
        <v>0</v>
      </c>
      <c r="J476" s="322">
        <f t="shared" si="617"/>
        <v>0</v>
      </c>
      <c r="K476" s="322">
        <f t="shared" si="617"/>
        <v>0</v>
      </c>
    </row>
    <row r="477" spans="1:11" s="19" customFormat="1" x14ac:dyDescent="0.25">
      <c r="A477" s="268">
        <v>510</v>
      </c>
      <c r="B477" s="269" t="s">
        <v>677</v>
      </c>
      <c r="C477" s="270"/>
      <c r="D477" s="271"/>
      <c r="E477" s="270"/>
      <c r="F477" s="272">
        <f>F478+F481+F490+F484+F487</f>
        <v>0</v>
      </c>
      <c r="G477" s="338">
        <f t="shared" ref="G477:K477" si="618">G478+G481+G490+G484+G487</f>
        <v>0</v>
      </c>
      <c r="H477" s="338">
        <f t="shared" si="618"/>
        <v>0</v>
      </c>
      <c r="I477" s="338">
        <f t="shared" si="618"/>
        <v>0</v>
      </c>
      <c r="J477" s="272">
        <f t="shared" si="618"/>
        <v>0</v>
      </c>
      <c r="K477" s="272">
        <f t="shared" si="618"/>
        <v>0</v>
      </c>
    </row>
    <row r="478" spans="1:11" s="19" customFormat="1" x14ac:dyDescent="0.25">
      <c r="A478" s="275">
        <v>511</v>
      </c>
      <c r="B478" s="276" t="s">
        <v>673</v>
      </c>
      <c r="C478" s="277"/>
      <c r="D478" s="278"/>
      <c r="E478" s="277"/>
      <c r="F478" s="279">
        <f t="shared" ref="F478:K478" si="619">SUM(F479:F480)</f>
        <v>0</v>
      </c>
      <c r="G478" s="312">
        <f t="shared" si="619"/>
        <v>0</v>
      </c>
      <c r="H478" s="312">
        <f t="shared" si="619"/>
        <v>0</v>
      </c>
      <c r="I478" s="312">
        <f t="shared" si="619"/>
        <v>0</v>
      </c>
      <c r="J478" s="281">
        <f t="shared" si="619"/>
        <v>0</v>
      </c>
      <c r="K478" s="281">
        <f t="shared" si="619"/>
        <v>0</v>
      </c>
    </row>
    <row r="479" spans="1:11" s="19" customFormat="1" x14ac:dyDescent="0.25">
      <c r="A479" s="293" t="s">
        <v>466</v>
      </c>
      <c r="B479" s="294"/>
      <c r="C479" s="284"/>
      <c r="D479" s="285"/>
      <c r="E479" s="284"/>
      <c r="F479" s="295">
        <f t="shared" ref="F479:F480" si="620">C479*E479</f>
        <v>0</v>
      </c>
      <c r="G479" s="313">
        <v>0</v>
      </c>
      <c r="H479" s="313">
        <v>0</v>
      </c>
      <c r="I479" s="313">
        <v>0</v>
      </c>
      <c r="J479" s="297">
        <f t="shared" ref="J479:J480" si="621">F479-G479-H479-I479</f>
        <v>0</v>
      </c>
      <c r="K479" s="297">
        <f t="shared" ref="K479:K480" si="622">J479-F479</f>
        <v>0</v>
      </c>
    </row>
    <row r="480" spans="1:11" s="19" customFormat="1" x14ac:dyDescent="0.25">
      <c r="A480" s="293" t="s">
        <v>466</v>
      </c>
      <c r="B480" s="294"/>
      <c r="C480" s="284"/>
      <c r="D480" s="285"/>
      <c r="E480" s="284"/>
      <c r="F480" s="295">
        <f t="shared" si="620"/>
        <v>0</v>
      </c>
      <c r="G480" s="313">
        <v>0</v>
      </c>
      <c r="H480" s="313">
        <v>0</v>
      </c>
      <c r="I480" s="313">
        <v>0</v>
      </c>
      <c r="J480" s="297">
        <f t="shared" si="621"/>
        <v>0</v>
      </c>
      <c r="K480" s="297">
        <f t="shared" si="622"/>
        <v>0</v>
      </c>
    </row>
    <row r="481" spans="1:11" s="19" customFormat="1" x14ac:dyDescent="0.25">
      <c r="A481" s="289">
        <v>512</v>
      </c>
      <c r="B481" s="290" t="s">
        <v>674</v>
      </c>
      <c r="C481" s="291"/>
      <c r="D481" s="292"/>
      <c r="E481" s="291"/>
      <c r="F481" s="324">
        <f t="shared" ref="F481:K481" si="623">SUM(F482:F483)</f>
        <v>0</v>
      </c>
      <c r="G481" s="325">
        <f t="shared" si="623"/>
        <v>0</v>
      </c>
      <c r="H481" s="325">
        <f t="shared" si="623"/>
        <v>0</v>
      </c>
      <c r="I481" s="325">
        <f t="shared" si="623"/>
        <v>0</v>
      </c>
      <c r="J481" s="326">
        <f t="shared" si="623"/>
        <v>0</v>
      </c>
      <c r="K481" s="326">
        <f t="shared" si="623"/>
        <v>0</v>
      </c>
    </row>
    <row r="482" spans="1:11" s="19" customFormat="1" x14ac:dyDescent="0.25">
      <c r="A482" s="293" t="s">
        <v>467</v>
      </c>
      <c r="B482" s="298"/>
      <c r="C482" s="284"/>
      <c r="D482" s="285"/>
      <c r="E482" s="284"/>
      <c r="F482" s="295">
        <f t="shared" ref="F482:F483" si="624">C482*E482</f>
        <v>0</v>
      </c>
      <c r="G482" s="313">
        <v>0</v>
      </c>
      <c r="H482" s="313">
        <v>0</v>
      </c>
      <c r="I482" s="313">
        <v>0</v>
      </c>
      <c r="J482" s="297">
        <f t="shared" ref="J482:J483" si="625">F482-G482-H482-I482</f>
        <v>0</v>
      </c>
      <c r="K482" s="297">
        <f t="shared" ref="K482:K483" si="626">J482-F482</f>
        <v>0</v>
      </c>
    </row>
    <row r="483" spans="1:11" s="19" customFormat="1" x14ac:dyDescent="0.25">
      <c r="A483" s="293" t="s">
        <v>467</v>
      </c>
      <c r="B483" s="298"/>
      <c r="C483" s="284"/>
      <c r="D483" s="285"/>
      <c r="E483" s="284"/>
      <c r="F483" s="295">
        <f t="shared" si="624"/>
        <v>0</v>
      </c>
      <c r="G483" s="313">
        <v>0</v>
      </c>
      <c r="H483" s="313">
        <v>0</v>
      </c>
      <c r="I483" s="313">
        <v>0</v>
      </c>
      <c r="J483" s="297">
        <f t="shared" si="625"/>
        <v>0</v>
      </c>
      <c r="K483" s="297">
        <f t="shared" si="626"/>
        <v>0</v>
      </c>
    </row>
    <row r="484" spans="1:11" s="19" customFormat="1" x14ac:dyDescent="0.25">
      <c r="A484" s="289">
        <v>513</v>
      </c>
      <c r="B484" s="290" t="s">
        <v>264</v>
      </c>
      <c r="C484" s="291"/>
      <c r="D484" s="292"/>
      <c r="E484" s="291"/>
      <c r="F484" s="324">
        <f>+F487</f>
        <v>0</v>
      </c>
      <c r="G484" s="325">
        <f t="shared" ref="G484:K484" si="627">SUM(G485:G486)</f>
        <v>0</v>
      </c>
      <c r="H484" s="325">
        <f t="shared" si="627"/>
        <v>0</v>
      </c>
      <c r="I484" s="325">
        <f t="shared" si="627"/>
        <v>0</v>
      </c>
      <c r="J484" s="326">
        <f t="shared" si="627"/>
        <v>0</v>
      </c>
      <c r="K484" s="326">
        <f t="shared" si="627"/>
        <v>0</v>
      </c>
    </row>
    <row r="485" spans="1:11" s="19" customFormat="1" x14ac:dyDescent="0.25">
      <c r="A485" s="293" t="s">
        <v>675</v>
      </c>
      <c r="B485" s="298"/>
      <c r="C485" s="284"/>
      <c r="D485" s="285"/>
      <c r="E485" s="284"/>
      <c r="F485" s="295">
        <f t="shared" ref="F485:F486" si="628">C485*E485</f>
        <v>0</v>
      </c>
      <c r="G485" s="313">
        <v>0</v>
      </c>
      <c r="H485" s="313">
        <v>0</v>
      </c>
      <c r="I485" s="313">
        <v>0</v>
      </c>
      <c r="J485" s="297">
        <f t="shared" ref="J485:J486" si="629">F485-G485-H485-I485</f>
        <v>0</v>
      </c>
      <c r="K485" s="297">
        <f t="shared" ref="K485:K486" si="630">J485-F485</f>
        <v>0</v>
      </c>
    </row>
    <row r="486" spans="1:11" s="19" customFormat="1" x14ac:dyDescent="0.25">
      <c r="A486" s="293" t="s">
        <v>675</v>
      </c>
      <c r="B486" s="298"/>
      <c r="C486" s="284"/>
      <c r="D486" s="285"/>
      <c r="E486" s="284"/>
      <c r="F486" s="295">
        <f t="shared" si="628"/>
        <v>0</v>
      </c>
      <c r="G486" s="313">
        <v>0</v>
      </c>
      <c r="H486" s="313">
        <v>0</v>
      </c>
      <c r="I486" s="313">
        <v>0</v>
      </c>
      <c r="J486" s="297">
        <f t="shared" si="629"/>
        <v>0</v>
      </c>
      <c r="K486" s="297">
        <f t="shared" si="630"/>
        <v>0</v>
      </c>
    </row>
    <row r="487" spans="1:11" s="19" customFormat="1" x14ac:dyDescent="0.25">
      <c r="A487" s="289">
        <v>514</v>
      </c>
      <c r="B487" s="290" t="s">
        <v>606</v>
      </c>
      <c r="C487" s="291"/>
      <c r="D487" s="292"/>
      <c r="E487" s="291"/>
      <c r="F487" s="324">
        <f t="shared" ref="F487:K487" si="631">SUM(F488:F489)</f>
        <v>0</v>
      </c>
      <c r="G487" s="325">
        <f t="shared" si="631"/>
        <v>0</v>
      </c>
      <c r="H487" s="325">
        <f t="shared" si="631"/>
        <v>0</v>
      </c>
      <c r="I487" s="325">
        <f t="shared" si="631"/>
        <v>0</v>
      </c>
      <c r="J487" s="326">
        <f t="shared" si="631"/>
        <v>0</v>
      </c>
      <c r="K487" s="326">
        <f t="shared" si="631"/>
        <v>0</v>
      </c>
    </row>
    <row r="488" spans="1:11" s="19" customFormat="1" x14ac:dyDescent="0.25">
      <c r="A488" s="293" t="s">
        <v>676</v>
      </c>
      <c r="B488" s="298"/>
      <c r="C488" s="284"/>
      <c r="D488" s="285"/>
      <c r="E488" s="284"/>
      <c r="F488" s="295">
        <f t="shared" ref="F488:F489" si="632">C488*E488</f>
        <v>0</v>
      </c>
      <c r="G488" s="313">
        <v>0</v>
      </c>
      <c r="H488" s="313">
        <v>0</v>
      </c>
      <c r="I488" s="313">
        <v>0</v>
      </c>
      <c r="J488" s="297">
        <f t="shared" ref="J488:J489" si="633">F488-G488-H488-I488</f>
        <v>0</v>
      </c>
      <c r="K488" s="297">
        <f t="shared" ref="K488:K489" si="634">J488-F488</f>
        <v>0</v>
      </c>
    </row>
    <row r="489" spans="1:11" s="19" customFormat="1" x14ac:dyDescent="0.25">
      <c r="A489" s="293" t="s">
        <v>676</v>
      </c>
      <c r="B489" s="298"/>
      <c r="C489" s="284"/>
      <c r="D489" s="285"/>
      <c r="E489" s="284"/>
      <c r="F489" s="295">
        <f t="shared" si="632"/>
        <v>0</v>
      </c>
      <c r="G489" s="313">
        <v>0</v>
      </c>
      <c r="H489" s="313">
        <v>0</v>
      </c>
      <c r="I489" s="313">
        <v>0</v>
      </c>
      <c r="J489" s="297">
        <f t="shared" si="633"/>
        <v>0</v>
      </c>
      <c r="K489" s="297">
        <f t="shared" si="634"/>
        <v>0</v>
      </c>
    </row>
    <row r="490" spans="1:11" s="19" customFormat="1" x14ac:dyDescent="0.25">
      <c r="A490" s="289">
        <v>519</v>
      </c>
      <c r="B490" s="290" t="s">
        <v>468</v>
      </c>
      <c r="C490" s="291"/>
      <c r="D490" s="292"/>
      <c r="E490" s="291"/>
      <c r="F490" s="324">
        <f t="shared" ref="F490:K490" si="635">SUM(F491:F492)</f>
        <v>0</v>
      </c>
      <c r="G490" s="325">
        <f t="shared" si="635"/>
        <v>0</v>
      </c>
      <c r="H490" s="325">
        <f t="shared" si="635"/>
        <v>0</v>
      </c>
      <c r="I490" s="325">
        <f t="shared" si="635"/>
        <v>0</v>
      </c>
      <c r="J490" s="326">
        <f t="shared" si="635"/>
        <v>0</v>
      </c>
      <c r="K490" s="326">
        <f t="shared" si="635"/>
        <v>0</v>
      </c>
    </row>
    <row r="491" spans="1:11" s="19" customFormat="1" x14ac:dyDescent="0.25">
      <c r="A491" s="293" t="s">
        <v>469</v>
      </c>
      <c r="B491" s="298"/>
      <c r="C491" s="284"/>
      <c r="D491" s="285"/>
      <c r="E491" s="284"/>
      <c r="F491" s="295">
        <f t="shared" ref="F491:F492" si="636">C491*E491</f>
        <v>0</v>
      </c>
      <c r="G491" s="313">
        <v>0</v>
      </c>
      <c r="H491" s="313">
        <v>0</v>
      </c>
      <c r="I491" s="313">
        <v>0</v>
      </c>
      <c r="J491" s="297">
        <f t="shared" ref="J491:J492" si="637">F491-G491-H491-I491</f>
        <v>0</v>
      </c>
      <c r="K491" s="297">
        <f t="shared" ref="K491:K492" si="638">J491-F491</f>
        <v>0</v>
      </c>
    </row>
    <row r="492" spans="1:11" s="19" customFormat="1" x14ac:dyDescent="0.25">
      <c r="A492" s="293" t="s">
        <v>469</v>
      </c>
      <c r="B492" s="298"/>
      <c r="C492" s="284"/>
      <c r="D492" s="285"/>
      <c r="E492" s="284"/>
      <c r="F492" s="295">
        <f t="shared" si="636"/>
        <v>0</v>
      </c>
      <c r="G492" s="313">
        <v>0</v>
      </c>
      <c r="H492" s="313">
        <v>0</v>
      </c>
      <c r="I492" s="313">
        <v>0</v>
      </c>
      <c r="J492" s="297">
        <f t="shared" si="637"/>
        <v>0</v>
      </c>
      <c r="K492" s="297">
        <f t="shared" si="638"/>
        <v>0</v>
      </c>
    </row>
    <row r="493" spans="1:11" s="19" customFormat="1" x14ac:dyDescent="0.25">
      <c r="A493" s="327">
        <v>520</v>
      </c>
      <c r="B493" s="269" t="s">
        <v>678</v>
      </c>
      <c r="C493" s="270"/>
      <c r="D493" s="271"/>
      <c r="E493" s="270"/>
      <c r="F493" s="272">
        <f>F494+F497+F500+F503+F506+F509</f>
        <v>0</v>
      </c>
      <c r="G493" s="338">
        <f t="shared" ref="G493:K493" si="639">G494+G497+G500+G503+G506+G509</f>
        <v>0</v>
      </c>
      <c r="H493" s="338">
        <f t="shared" si="639"/>
        <v>0</v>
      </c>
      <c r="I493" s="338">
        <f t="shared" si="639"/>
        <v>0</v>
      </c>
      <c r="J493" s="272">
        <f t="shared" si="639"/>
        <v>0</v>
      </c>
      <c r="K493" s="272">
        <f t="shared" si="639"/>
        <v>0</v>
      </c>
    </row>
    <row r="494" spans="1:11" s="19" customFormat="1" x14ac:dyDescent="0.25">
      <c r="A494" s="289">
        <v>521</v>
      </c>
      <c r="B494" s="290" t="s">
        <v>270</v>
      </c>
      <c r="C494" s="291"/>
      <c r="D494" s="292"/>
      <c r="E494" s="291"/>
      <c r="F494" s="324">
        <f t="shared" ref="F494:K494" si="640">SUM(F495:F496)</f>
        <v>0</v>
      </c>
      <c r="G494" s="325">
        <f t="shared" si="640"/>
        <v>0</v>
      </c>
      <c r="H494" s="325">
        <f t="shared" si="640"/>
        <v>0</v>
      </c>
      <c r="I494" s="325">
        <f t="shared" si="640"/>
        <v>0</v>
      </c>
      <c r="J494" s="326">
        <f t="shared" si="640"/>
        <v>0</v>
      </c>
      <c r="K494" s="326">
        <f t="shared" si="640"/>
        <v>0</v>
      </c>
    </row>
    <row r="495" spans="1:11" s="19" customFormat="1" x14ac:dyDescent="0.25">
      <c r="A495" s="293" t="s">
        <v>471</v>
      </c>
      <c r="B495" s="298"/>
      <c r="C495" s="284"/>
      <c r="D495" s="285"/>
      <c r="E495" s="284"/>
      <c r="F495" s="295">
        <f t="shared" ref="F495:F496" si="641">C495*E495</f>
        <v>0</v>
      </c>
      <c r="G495" s="313">
        <v>0</v>
      </c>
      <c r="H495" s="313">
        <v>0</v>
      </c>
      <c r="I495" s="313">
        <v>0</v>
      </c>
      <c r="J495" s="297">
        <f t="shared" ref="J495:J496" si="642">F495-G495-H495-I495</f>
        <v>0</v>
      </c>
      <c r="K495" s="297">
        <f t="shared" ref="K495:K496" si="643">J495-F495</f>
        <v>0</v>
      </c>
    </row>
    <row r="496" spans="1:11" s="19" customFormat="1" x14ac:dyDescent="0.25">
      <c r="A496" s="293" t="s">
        <v>471</v>
      </c>
      <c r="B496" s="298"/>
      <c r="C496" s="284"/>
      <c r="D496" s="285"/>
      <c r="E496" s="284"/>
      <c r="F496" s="295">
        <f t="shared" si="641"/>
        <v>0</v>
      </c>
      <c r="G496" s="313">
        <v>0</v>
      </c>
      <c r="H496" s="313">
        <v>0</v>
      </c>
      <c r="I496" s="313">
        <v>0</v>
      </c>
      <c r="J496" s="297">
        <f t="shared" si="642"/>
        <v>0</v>
      </c>
      <c r="K496" s="297">
        <f t="shared" si="643"/>
        <v>0</v>
      </c>
    </row>
    <row r="497" spans="1:11" s="19" customFormat="1" x14ac:dyDescent="0.25">
      <c r="A497" s="289">
        <v>522</v>
      </c>
      <c r="B497" s="290" t="s">
        <v>679</v>
      </c>
      <c r="C497" s="291"/>
      <c r="D497" s="292"/>
      <c r="E497" s="291"/>
      <c r="F497" s="324">
        <f t="shared" ref="F497:K497" si="644">SUM(F498:F499)</f>
        <v>0</v>
      </c>
      <c r="G497" s="325">
        <f t="shared" si="644"/>
        <v>0</v>
      </c>
      <c r="H497" s="325">
        <f t="shared" si="644"/>
        <v>0</v>
      </c>
      <c r="I497" s="325">
        <f t="shared" si="644"/>
        <v>0</v>
      </c>
      <c r="J497" s="326">
        <f t="shared" si="644"/>
        <v>0</v>
      </c>
      <c r="K497" s="326">
        <f t="shared" si="644"/>
        <v>0</v>
      </c>
    </row>
    <row r="498" spans="1:11" s="19" customFormat="1" x14ac:dyDescent="0.25">
      <c r="A498" s="293" t="s">
        <v>473</v>
      </c>
      <c r="B498" s="298"/>
      <c r="C498" s="284"/>
      <c r="D498" s="285"/>
      <c r="E498" s="284"/>
      <c r="F498" s="295">
        <f t="shared" ref="F498:F499" si="645">C498*E498</f>
        <v>0</v>
      </c>
      <c r="G498" s="313">
        <v>0</v>
      </c>
      <c r="H498" s="313">
        <v>0</v>
      </c>
      <c r="I498" s="313">
        <v>0</v>
      </c>
      <c r="J498" s="297">
        <f t="shared" ref="J498:J499" si="646">F498-G498-H498-I498</f>
        <v>0</v>
      </c>
      <c r="K498" s="297">
        <f t="shared" ref="K498:K499" si="647">J498-F498</f>
        <v>0</v>
      </c>
    </row>
    <row r="499" spans="1:11" s="19" customFormat="1" x14ac:dyDescent="0.25">
      <c r="A499" s="293" t="s">
        <v>473</v>
      </c>
      <c r="B499" s="298"/>
      <c r="C499" s="284"/>
      <c r="D499" s="285"/>
      <c r="E499" s="284"/>
      <c r="F499" s="295">
        <f t="shared" si="645"/>
        <v>0</v>
      </c>
      <c r="G499" s="313">
        <v>0</v>
      </c>
      <c r="H499" s="313">
        <v>0</v>
      </c>
      <c r="I499" s="313">
        <v>0</v>
      </c>
      <c r="J499" s="297">
        <f t="shared" si="646"/>
        <v>0</v>
      </c>
      <c r="K499" s="297">
        <f t="shared" si="647"/>
        <v>0</v>
      </c>
    </row>
    <row r="500" spans="1:11" s="19" customFormat="1" x14ac:dyDescent="0.25">
      <c r="A500" s="289">
        <v>523</v>
      </c>
      <c r="B500" s="290" t="s">
        <v>607</v>
      </c>
      <c r="C500" s="291"/>
      <c r="D500" s="292"/>
      <c r="E500" s="291"/>
      <c r="F500" s="324">
        <f t="shared" ref="F500:K500" si="648">SUM(F501:F502)</f>
        <v>0</v>
      </c>
      <c r="G500" s="325">
        <f t="shared" si="648"/>
        <v>0</v>
      </c>
      <c r="H500" s="325">
        <f t="shared" si="648"/>
        <v>0</v>
      </c>
      <c r="I500" s="325">
        <f t="shared" si="648"/>
        <v>0</v>
      </c>
      <c r="J500" s="326">
        <f t="shared" si="648"/>
        <v>0</v>
      </c>
      <c r="K500" s="326">
        <f t="shared" si="648"/>
        <v>0</v>
      </c>
    </row>
    <row r="501" spans="1:11" s="19" customFormat="1" x14ac:dyDescent="0.25">
      <c r="A501" s="293" t="s">
        <v>474</v>
      </c>
      <c r="B501" s="298"/>
      <c r="C501" s="284"/>
      <c r="D501" s="285"/>
      <c r="E501" s="284"/>
      <c r="F501" s="295">
        <f t="shared" ref="F501:F502" si="649">C501*E501</f>
        <v>0</v>
      </c>
      <c r="G501" s="313">
        <v>0</v>
      </c>
      <c r="H501" s="313">
        <v>0</v>
      </c>
      <c r="I501" s="313">
        <v>0</v>
      </c>
      <c r="J501" s="297">
        <f t="shared" ref="J501:J502" si="650">F501-G501-H501-I501</f>
        <v>0</v>
      </c>
      <c r="K501" s="297">
        <f t="shared" ref="K501:K502" si="651">J501-F501</f>
        <v>0</v>
      </c>
    </row>
    <row r="502" spans="1:11" s="19" customFormat="1" x14ac:dyDescent="0.25">
      <c r="A502" s="293" t="s">
        <v>474</v>
      </c>
      <c r="B502" s="298"/>
      <c r="C502" s="284"/>
      <c r="D502" s="285"/>
      <c r="E502" s="284"/>
      <c r="F502" s="295">
        <f t="shared" si="649"/>
        <v>0</v>
      </c>
      <c r="G502" s="313">
        <v>0</v>
      </c>
      <c r="H502" s="313">
        <v>0</v>
      </c>
      <c r="I502" s="313">
        <v>0</v>
      </c>
      <c r="J502" s="297">
        <f t="shared" si="650"/>
        <v>0</v>
      </c>
      <c r="K502" s="297">
        <f t="shared" si="651"/>
        <v>0</v>
      </c>
    </row>
    <row r="503" spans="1:11" s="19" customFormat="1" x14ac:dyDescent="0.25">
      <c r="A503" s="289">
        <v>524</v>
      </c>
      <c r="B503" s="290" t="s">
        <v>680</v>
      </c>
      <c r="C503" s="291"/>
      <c r="D503" s="292"/>
      <c r="E503" s="291"/>
      <c r="F503" s="324">
        <f t="shared" ref="F503:K503" si="652">SUM(F504:F505)</f>
        <v>0</v>
      </c>
      <c r="G503" s="325">
        <f t="shared" si="652"/>
        <v>0</v>
      </c>
      <c r="H503" s="325">
        <f t="shared" si="652"/>
        <v>0</v>
      </c>
      <c r="I503" s="325">
        <f t="shared" si="652"/>
        <v>0</v>
      </c>
      <c r="J503" s="326">
        <f t="shared" si="652"/>
        <v>0</v>
      </c>
      <c r="K503" s="326">
        <f t="shared" si="652"/>
        <v>0</v>
      </c>
    </row>
    <row r="504" spans="1:11" s="19" customFormat="1" x14ac:dyDescent="0.25">
      <c r="A504" s="293" t="s">
        <v>476</v>
      </c>
      <c r="B504" s="298"/>
      <c r="C504" s="284"/>
      <c r="D504" s="285"/>
      <c r="E504" s="284"/>
      <c r="F504" s="295">
        <f t="shared" ref="F504:F505" si="653">C504*E504</f>
        <v>0</v>
      </c>
      <c r="G504" s="313">
        <v>0</v>
      </c>
      <c r="H504" s="313">
        <v>0</v>
      </c>
      <c r="I504" s="313">
        <v>0</v>
      </c>
      <c r="J504" s="297">
        <f t="shared" ref="J504:J505" si="654">F504-G504-H504-I504</f>
        <v>0</v>
      </c>
      <c r="K504" s="297">
        <f t="shared" ref="K504:K505" si="655">J504-F504</f>
        <v>0</v>
      </c>
    </row>
    <row r="505" spans="1:11" s="19" customFormat="1" x14ac:dyDescent="0.25">
      <c r="A505" s="293" t="s">
        <v>476</v>
      </c>
      <c r="B505" s="298"/>
      <c r="C505" s="284"/>
      <c r="D505" s="285"/>
      <c r="E505" s="284"/>
      <c r="F505" s="295">
        <f t="shared" si="653"/>
        <v>0</v>
      </c>
      <c r="G505" s="313">
        <v>0</v>
      </c>
      <c r="H505" s="313">
        <v>0</v>
      </c>
      <c r="I505" s="313">
        <v>0</v>
      </c>
      <c r="J505" s="297">
        <f t="shared" si="654"/>
        <v>0</v>
      </c>
      <c r="K505" s="297">
        <f t="shared" si="655"/>
        <v>0</v>
      </c>
    </row>
    <row r="506" spans="1:11" s="19" customFormat="1" x14ac:dyDescent="0.25">
      <c r="A506" s="289">
        <v>525</v>
      </c>
      <c r="B506" s="290" t="s">
        <v>282</v>
      </c>
      <c r="C506" s="291"/>
      <c r="D506" s="292"/>
      <c r="E506" s="291"/>
      <c r="F506" s="324">
        <f t="shared" ref="F506:K506" si="656">SUM(F507:F508)</f>
        <v>0</v>
      </c>
      <c r="G506" s="325">
        <f t="shared" si="656"/>
        <v>0</v>
      </c>
      <c r="H506" s="325">
        <f t="shared" si="656"/>
        <v>0</v>
      </c>
      <c r="I506" s="325">
        <f t="shared" si="656"/>
        <v>0</v>
      </c>
      <c r="J506" s="326">
        <f t="shared" si="656"/>
        <v>0</v>
      </c>
      <c r="K506" s="326">
        <f t="shared" si="656"/>
        <v>0</v>
      </c>
    </row>
    <row r="507" spans="1:11" s="19" customFormat="1" x14ac:dyDescent="0.25">
      <c r="A507" s="293" t="s">
        <v>478</v>
      </c>
      <c r="B507" s="298"/>
      <c r="C507" s="284"/>
      <c r="D507" s="285"/>
      <c r="E507" s="284"/>
      <c r="F507" s="295">
        <f t="shared" ref="F507:F508" si="657">C507*E507</f>
        <v>0</v>
      </c>
      <c r="G507" s="313">
        <v>0</v>
      </c>
      <c r="H507" s="313">
        <v>0</v>
      </c>
      <c r="I507" s="313">
        <v>0</v>
      </c>
      <c r="J507" s="297">
        <f t="shared" ref="J507:J508" si="658">F507-G507-H507-I507</f>
        <v>0</v>
      </c>
      <c r="K507" s="297">
        <f t="shared" ref="K507:K508" si="659">J507-F507</f>
        <v>0</v>
      </c>
    </row>
    <row r="508" spans="1:11" s="19" customFormat="1" x14ac:dyDescent="0.25">
      <c r="A508" s="293" t="s">
        <v>478</v>
      </c>
      <c r="B508" s="298"/>
      <c r="C508" s="284"/>
      <c r="D508" s="285"/>
      <c r="E508" s="284"/>
      <c r="F508" s="295">
        <f t="shared" si="657"/>
        <v>0</v>
      </c>
      <c r="G508" s="313">
        <v>0</v>
      </c>
      <c r="H508" s="313">
        <v>0</v>
      </c>
      <c r="I508" s="313">
        <v>0</v>
      </c>
      <c r="J508" s="297">
        <f t="shared" si="658"/>
        <v>0</v>
      </c>
      <c r="K508" s="297">
        <f t="shared" si="659"/>
        <v>0</v>
      </c>
    </row>
    <row r="509" spans="1:11" s="19" customFormat="1" x14ac:dyDescent="0.25">
      <c r="A509" s="289">
        <v>529</v>
      </c>
      <c r="B509" s="290" t="s">
        <v>480</v>
      </c>
      <c r="C509" s="291"/>
      <c r="D509" s="292"/>
      <c r="E509" s="291"/>
      <c r="F509" s="324">
        <f t="shared" ref="F509:K509" si="660">SUM(F510:F511)</f>
        <v>0</v>
      </c>
      <c r="G509" s="325">
        <f t="shared" si="660"/>
        <v>0</v>
      </c>
      <c r="H509" s="325">
        <f t="shared" si="660"/>
        <v>0</v>
      </c>
      <c r="I509" s="325">
        <f t="shared" si="660"/>
        <v>0</v>
      </c>
      <c r="J509" s="326">
        <f t="shared" si="660"/>
        <v>0</v>
      </c>
      <c r="K509" s="326">
        <f t="shared" si="660"/>
        <v>0</v>
      </c>
    </row>
    <row r="510" spans="1:11" s="19" customFormat="1" x14ac:dyDescent="0.25">
      <c r="A510" s="293" t="s">
        <v>481</v>
      </c>
      <c r="B510" s="298"/>
      <c r="C510" s="284"/>
      <c r="D510" s="285"/>
      <c r="E510" s="284"/>
      <c r="F510" s="295">
        <f t="shared" ref="F510:F511" si="661">C510*E510</f>
        <v>0</v>
      </c>
      <c r="G510" s="313">
        <v>0</v>
      </c>
      <c r="H510" s="313">
        <v>0</v>
      </c>
      <c r="I510" s="313">
        <v>0</v>
      </c>
      <c r="J510" s="297">
        <f t="shared" ref="J510:J511" si="662">F510-G510-H510-I510</f>
        <v>0</v>
      </c>
      <c r="K510" s="297">
        <f t="shared" ref="K510:K511" si="663">J510-F510</f>
        <v>0</v>
      </c>
    </row>
    <row r="511" spans="1:11" s="19" customFormat="1" x14ac:dyDescent="0.25">
      <c r="A511" s="293" t="s">
        <v>481</v>
      </c>
      <c r="B511" s="298"/>
      <c r="C511" s="284"/>
      <c r="D511" s="285"/>
      <c r="E511" s="284"/>
      <c r="F511" s="295">
        <f t="shared" si="661"/>
        <v>0</v>
      </c>
      <c r="G511" s="313">
        <v>0</v>
      </c>
      <c r="H511" s="313">
        <v>0</v>
      </c>
      <c r="I511" s="313">
        <v>0</v>
      </c>
      <c r="J511" s="297">
        <f t="shared" si="662"/>
        <v>0</v>
      </c>
      <c r="K511" s="297">
        <f t="shared" si="663"/>
        <v>0</v>
      </c>
    </row>
    <row r="512" spans="1:11" x14ac:dyDescent="0.25">
      <c r="A512" s="327">
        <v>530</v>
      </c>
      <c r="B512" s="269" t="s">
        <v>681</v>
      </c>
      <c r="C512" s="270"/>
      <c r="D512" s="271"/>
      <c r="E512" s="270"/>
      <c r="F512" s="272">
        <f t="shared" ref="F512:K512" si="664">F513+F516+F519+F522+F525+F528+F531+F534+F537</f>
        <v>0</v>
      </c>
      <c r="G512" s="330">
        <f t="shared" si="664"/>
        <v>0</v>
      </c>
      <c r="H512" s="330">
        <f t="shared" si="664"/>
        <v>0</v>
      </c>
      <c r="I512" s="330">
        <f t="shared" si="664"/>
        <v>0</v>
      </c>
      <c r="J512" s="274">
        <f t="shared" si="664"/>
        <v>0</v>
      </c>
      <c r="K512" s="274">
        <f t="shared" si="664"/>
        <v>0</v>
      </c>
    </row>
    <row r="513" spans="1:11" x14ac:dyDescent="0.25">
      <c r="A513" s="275">
        <v>531</v>
      </c>
      <c r="B513" s="276" t="s">
        <v>470</v>
      </c>
      <c r="C513" s="291"/>
      <c r="D513" s="292"/>
      <c r="E513" s="291"/>
      <c r="F513" s="279">
        <f t="shared" ref="F513" si="665">SUM(F514:F515)</f>
        <v>0</v>
      </c>
      <c r="G513" s="312">
        <f t="shared" ref="G513:K513" si="666">SUM(G514:G515)</f>
        <v>0</v>
      </c>
      <c r="H513" s="312">
        <f t="shared" si="666"/>
        <v>0</v>
      </c>
      <c r="I513" s="312">
        <f t="shared" si="666"/>
        <v>0</v>
      </c>
      <c r="J513" s="281">
        <f t="shared" si="666"/>
        <v>0</v>
      </c>
      <c r="K513" s="281">
        <f t="shared" si="666"/>
        <v>0</v>
      </c>
    </row>
    <row r="514" spans="1:11" x14ac:dyDescent="0.25">
      <c r="A514" s="282" t="s">
        <v>483</v>
      </c>
      <c r="B514" s="283"/>
      <c r="C514" s="284"/>
      <c r="D514" s="285"/>
      <c r="E514" s="284"/>
      <c r="F514" s="286">
        <f t="shared" ref="F514:F515" si="667">C514*E514</f>
        <v>0</v>
      </c>
      <c r="G514" s="339">
        <v>0</v>
      </c>
      <c r="H514" s="339">
        <v>0</v>
      </c>
      <c r="I514" s="339">
        <v>0</v>
      </c>
      <c r="J514" s="288">
        <f t="shared" ref="J514:J515" si="668">F514-G514-H514-I514</f>
        <v>0</v>
      </c>
      <c r="K514" s="288">
        <f t="shared" ref="K514:K515" si="669">J514-F514</f>
        <v>0</v>
      </c>
    </row>
    <row r="515" spans="1:11" x14ac:dyDescent="0.25">
      <c r="A515" s="282" t="s">
        <v>483</v>
      </c>
      <c r="B515" s="283"/>
      <c r="C515" s="284"/>
      <c r="D515" s="285"/>
      <c r="E515" s="284"/>
      <c r="F515" s="286">
        <f t="shared" si="667"/>
        <v>0</v>
      </c>
      <c r="G515" s="339">
        <v>0</v>
      </c>
      <c r="H515" s="339">
        <v>0</v>
      </c>
      <c r="I515" s="339">
        <v>0</v>
      </c>
      <c r="J515" s="288">
        <f t="shared" si="668"/>
        <v>0</v>
      </c>
      <c r="K515" s="288">
        <f t="shared" si="669"/>
        <v>0</v>
      </c>
    </row>
    <row r="516" spans="1:11" x14ac:dyDescent="0.25">
      <c r="A516" s="275">
        <v>532</v>
      </c>
      <c r="B516" s="276" t="s">
        <v>472</v>
      </c>
      <c r="C516" s="291"/>
      <c r="D516" s="292"/>
      <c r="E516" s="291"/>
      <c r="F516" s="279">
        <f t="shared" ref="F516:K516" si="670">SUM(F517:F518)</f>
        <v>0</v>
      </c>
      <c r="G516" s="312">
        <f t="shared" si="670"/>
        <v>0</v>
      </c>
      <c r="H516" s="312">
        <f t="shared" si="670"/>
        <v>0</v>
      </c>
      <c r="I516" s="312">
        <f t="shared" si="670"/>
        <v>0</v>
      </c>
      <c r="J516" s="281">
        <f t="shared" si="670"/>
        <v>0</v>
      </c>
      <c r="K516" s="281">
        <f t="shared" si="670"/>
        <v>0</v>
      </c>
    </row>
    <row r="517" spans="1:11" x14ac:dyDescent="0.25">
      <c r="A517" s="282" t="s">
        <v>485</v>
      </c>
      <c r="B517" s="283"/>
      <c r="C517" s="284"/>
      <c r="D517" s="285"/>
      <c r="E517" s="284"/>
      <c r="F517" s="286">
        <f t="shared" ref="F517:F518" si="671">C517*E517</f>
        <v>0</v>
      </c>
      <c r="G517" s="339">
        <v>0</v>
      </c>
      <c r="H517" s="339">
        <v>0</v>
      </c>
      <c r="I517" s="339">
        <v>0</v>
      </c>
      <c r="J517" s="288">
        <f t="shared" ref="J517:J518" si="672">F517-G517-H517-I517</f>
        <v>0</v>
      </c>
      <c r="K517" s="288">
        <f t="shared" ref="K517:K518" si="673">J517-F517</f>
        <v>0</v>
      </c>
    </row>
    <row r="518" spans="1:11" x14ac:dyDescent="0.25">
      <c r="A518" s="282" t="s">
        <v>485</v>
      </c>
      <c r="B518" s="283"/>
      <c r="C518" s="284"/>
      <c r="D518" s="285"/>
      <c r="E518" s="284"/>
      <c r="F518" s="286">
        <f t="shared" si="671"/>
        <v>0</v>
      </c>
      <c r="G518" s="339">
        <v>0</v>
      </c>
      <c r="H518" s="339">
        <v>0</v>
      </c>
      <c r="I518" s="339">
        <v>0</v>
      </c>
      <c r="J518" s="288">
        <f t="shared" si="672"/>
        <v>0</v>
      </c>
      <c r="K518" s="288">
        <f t="shared" si="673"/>
        <v>0</v>
      </c>
    </row>
    <row r="519" spans="1:11" x14ac:dyDescent="0.25">
      <c r="A519" s="275">
        <v>533</v>
      </c>
      <c r="B519" s="276" t="s">
        <v>682</v>
      </c>
      <c r="C519" s="291"/>
      <c r="D519" s="292"/>
      <c r="E519" s="291"/>
      <c r="F519" s="279">
        <f t="shared" ref="F519:K519" si="674">SUM(F520:F521)</f>
        <v>0</v>
      </c>
      <c r="G519" s="312">
        <f t="shared" si="674"/>
        <v>0</v>
      </c>
      <c r="H519" s="312">
        <f t="shared" si="674"/>
        <v>0</v>
      </c>
      <c r="I519" s="312">
        <f t="shared" si="674"/>
        <v>0</v>
      </c>
      <c r="J519" s="281">
        <f t="shared" si="674"/>
        <v>0</v>
      </c>
      <c r="K519" s="281">
        <f t="shared" si="674"/>
        <v>0</v>
      </c>
    </row>
    <row r="520" spans="1:11" x14ac:dyDescent="0.25">
      <c r="A520" s="282" t="s">
        <v>486</v>
      </c>
      <c r="B520" s="340"/>
      <c r="C520" s="284"/>
      <c r="D520" s="285"/>
      <c r="E520" s="284"/>
      <c r="F520" s="286">
        <f t="shared" ref="F520:F521" si="675">C520*E520</f>
        <v>0</v>
      </c>
      <c r="G520" s="339">
        <v>0</v>
      </c>
      <c r="H520" s="339">
        <v>0</v>
      </c>
      <c r="I520" s="339">
        <v>0</v>
      </c>
      <c r="J520" s="288">
        <f t="shared" ref="J520:J521" si="676">F520-G520-H520-I520</f>
        <v>0</v>
      </c>
      <c r="K520" s="288">
        <f t="shared" ref="K520:K521" si="677">J520-F520</f>
        <v>0</v>
      </c>
    </row>
    <row r="521" spans="1:11" x14ac:dyDescent="0.25">
      <c r="A521" s="282" t="s">
        <v>486</v>
      </c>
      <c r="B521" s="340"/>
      <c r="C521" s="284"/>
      <c r="D521" s="285"/>
      <c r="E521" s="284"/>
      <c r="F521" s="286">
        <f t="shared" si="675"/>
        <v>0</v>
      </c>
      <c r="G521" s="339">
        <v>0</v>
      </c>
      <c r="H521" s="339">
        <v>0</v>
      </c>
      <c r="I521" s="339">
        <v>0</v>
      </c>
      <c r="J521" s="288">
        <f t="shared" si="676"/>
        <v>0</v>
      </c>
      <c r="K521" s="288">
        <f t="shared" si="677"/>
        <v>0</v>
      </c>
    </row>
    <row r="522" spans="1:11" x14ac:dyDescent="0.25">
      <c r="A522" s="275">
        <v>534</v>
      </c>
      <c r="B522" s="276" t="s">
        <v>475</v>
      </c>
      <c r="C522" s="291"/>
      <c r="D522" s="292"/>
      <c r="E522" s="291"/>
      <c r="F522" s="279">
        <f t="shared" ref="F522:K522" si="678">SUM(F523:F524)</f>
        <v>0</v>
      </c>
      <c r="G522" s="312">
        <f t="shared" si="678"/>
        <v>0</v>
      </c>
      <c r="H522" s="312">
        <f t="shared" si="678"/>
        <v>0</v>
      </c>
      <c r="I522" s="312">
        <f t="shared" si="678"/>
        <v>0</v>
      </c>
      <c r="J522" s="281">
        <f t="shared" si="678"/>
        <v>0</v>
      </c>
      <c r="K522" s="281">
        <f t="shared" si="678"/>
        <v>0</v>
      </c>
    </row>
    <row r="523" spans="1:11" x14ac:dyDescent="0.25">
      <c r="A523" s="282" t="s">
        <v>487</v>
      </c>
      <c r="B523" s="340"/>
      <c r="C523" s="284"/>
      <c r="D523" s="285"/>
      <c r="E523" s="284"/>
      <c r="F523" s="286">
        <f t="shared" ref="F523:F524" si="679">C523*E523</f>
        <v>0</v>
      </c>
      <c r="G523" s="339">
        <v>0</v>
      </c>
      <c r="H523" s="339">
        <v>0</v>
      </c>
      <c r="I523" s="339">
        <v>0</v>
      </c>
      <c r="J523" s="288">
        <f t="shared" ref="J523:J524" si="680">F523-G523-H523-I523</f>
        <v>0</v>
      </c>
      <c r="K523" s="288">
        <f t="shared" ref="K523:K524" si="681">J523-F523</f>
        <v>0</v>
      </c>
    </row>
    <row r="524" spans="1:11" x14ac:dyDescent="0.25">
      <c r="A524" s="282" t="s">
        <v>487</v>
      </c>
      <c r="B524" s="283"/>
      <c r="C524" s="284"/>
      <c r="D524" s="285"/>
      <c r="E524" s="284"/>
      <c r="F524" s="286">
        <f t="shared" si="679"/>
        <v>0</v>
      </c>
      <c r="G524" s="339">
        <v>0</v>
      </c>
      <c r="H524" s="339">
        <v>0</v>
      </c>
      <c r="I524" s="339">
        <v>0</v>
      </c>
      <c r="J524" s="288">
        <f t="shared" si="680"/>
        <v>0</v>
      </c>
      <c r="K524" s="288">
        <f t="shared" si="681"/>
        <v>0</v>
      </c>
    </row>
    <row r="525" spans="1:11" x14ac:dyDescent="0.25">
      <c r="A525" s="275">
        <v>535</v>
      </c>
      <c r="B525" s="276" t="s">
        <v>477</v>
      </c>
      <c r="C525" s="291"/>
      <c r="D525" s="292"/>
      <c r="E525" s="291"/>
      <c r="F525" s="279">
        <f t="shared" ref="F525:K525" si="682">SUM(F526:F527)</f>
        <v>0</v>
      </c>
      <c r="G525" s="312">
        <f t="shared" si="682"/>
        <v>0</v>
      </c>
      <c r="H525" s="312">
        <f t="shared" si="682"/>
        <v>0</v>
      </c>
      <c r="I525" s="312">
        <f t="shared" si="682"/>
        <v>0</v>
      </c>
      <c r="J525" s="281">
        <f t="shared" si="682"/>
        <v>0</v>
      </c>
      <c r="K525" s="281">
        <f t="shared" si="682"/>
        <v>0</v>
      </c>
    </row>
    <row r="526" spans="1:11" x14ac:dyDescent="0.25">
      <c r="A526" s="282" t="s">
        <v>489</v>
      </c>
      <c r="B526" s="340"/>
      <c r="C526" s="284"/>
      <c r="D526" s="285"/>
      <c r="E526" s="284"/>
      <c r="F526" s="286">
        <f t="shared" ref="F526:F527" si="683">C526*E526</f>
        <v>0</v>
      </c>
      <c r="G526" s="339">
        <v>0</v>
      </c>
      <c r="H526" s="339">
        <v>0</v>
      </c>
      <c r="I526" s="339">
        <v>0</v>
      </c>
      <c r="J526" s="288">
        <f t="shared" ref="J526:J527" si="684">F526-G526-H526-I526</f>
        <v>0</v>
      </c>
      <c r="K526" s="288">
        <f t="shared" ref="K526:K527" si="685">J526-F526</f>
        <v>0</v>
      </c>
    </row>
    <row r="527" spans="1:11" x14ac:dyDescent="0.25">
      <c r="A527" s="282" t="s">
        <v>489</v>
      </c>
      <c r="B527" s="283"/>
      <c r="C527" s="284"/>
      <c r="D527" s="285"/>
      <c r="E527" s="284"/>
      <c r="F527" s="286">
        <f t="shared" si="683"/>
        <v>0</v>
      </c>
      <c r="G527" s="339">
        <v>0</v>
      </c>
      <c r="H527" s="339">
        <v>0</v>
      </c>
      <c r="I527" s="339">
        <v>0</v>
      </c>
      <c r="J527" s="288">
        <f t="shared" si="684"/>
        <v>0</v>
      </c>
      <c r="K527" s="288">
        <f t="shared" si="685"/>
        <v>0</v>
      </c>
    </row>
    <row r="528" spans="1:11" x14ac:dyDescent="0.25">
      <c r="A528" s="275">
        <v>536</v>
      </c>
      <c r="B528" s="276" t="s">
        <v>479</v>
      </c>
      <c r="C528" s="291"/>
      <c r="D528" s="292"/>
      <c r="E528" s="291"/>
      <c r="F528" s="279">
        <f t="shared" ref="F528:K528" si="686">SUM(F529:F530)</f>
        <v>0</v>
      </c>
      <c r="G528" s="312">
        <f t="shared" si="686"/>
        <v>0</v>
      </c>
      <c r="H528" s="312">
        <f t="shared" si="686"/>
        <v>0</v>
      </c>
      <c r="I528" s="312">
        <f t="shared" si="686"/>
        <v>0</v>
      </c>
      <c r="J528" s="281">
        <f t="shared" si="686"/>
        <v>0</v>
      </c>
      <c r="K528" s="281">
        <f t="shared" si="686"/>
        <v>0</v>
      </c>
    </row>
    <row r="529" spans="1:12" x14ac:dyDescent="0.25">
      <c r="A529" s="282" t="s">
        <v>490</v>
      </c>
      <c r="B529" s="340"/>
      <c r="C529" s="284"/>
      <c r="D529" s="285"/>
      <c r="E529" s="284"/>
      <c r="F529" s="286">
        <f t="shared" ref="F529:F530" si="687">C529*E529</f>
        <v>0</v>
      </c>
      <c r="G529" s="339">
        <v>0</v>
      </c>
      <c r="H529" s="339">
        <v>0</v>
      </c>
      <c r="I529" s="339">
        <v>0</v>
      </c>
      <c r="J529" s="288">
        <f t="shared" ref="J529:J530" si="688">F529-G529-H529-I529</f>
        <v>0</v>
      </c>
      <c r="K529" s="288">
        <f t="shared" ref="K529:K530" si="689">J529-F529</f>
        <v>0</v>
      </c>
    </row>
    <row r="530" spans="1:12" x14ac:dyDescent="0.25">
      <c r="A530" s="282" t="s">
        <v>490</v>
      </c>
      <c r="B530" s="283"/>
      <c r="C530" s="284"/>
      <c r="D530" s="285"/>
      <c r="E530" s="284"/>
      <c r="F530" s="286">
        <f t="shared" si="687"/>
        <v>0</v>
      </c>
      <c r="G530" s="339">
        <v>0</v>
      </c>
      <c r="H530" s="339">
        <v>0</v>
      </c>
      <c r="I530" s="339">
        <v>0</v>
      </c>
      <c r="J530" s="288">
        <f t="shared" si="688"/>
        <v>0</v>
      </c>
      <c r="K530" s="288">
        <f t="shared" si="689"/>
        <v>0</v>
      </c>
    </row>
    <row r="531" spans="1:12" x14ac:dyDescent="0.25">
      <c r="A531" s="275">
        <v>537</v>
      </c>
      <c r="B531" s="276" t="s">
        <v>683</v>
      </c>
      <c r="C531" s="291"/>
      <c r="D531" s="292"/>
      <c r="E531" s="291"/>
      <c r="F531" s="279">
        <f t="shared" ref="F531:K531" si="690">SUM(F532:F533)</f>
        <v>0</v>
      </c>
      <c r="G531" s="312">
        <f t="shared" si="690"/>
        <v>0</v>
      </c>
      <c r="H531" s="312">
        <f t="shared" si="690"/>
        <v>0</v>
      </c>
      <c r="I531" s="312">
        <f t="shared" si="690"/>
        <v>0</v>
      </c>
      <c r="J531" s="281">
        <f t="shared" si="690"/>
        <v>0</v>
      </c>
      <c r="K531" s="281">
        <f t="shared" si="690"/>
        <v>0</v>
      </c>
    </row>
    <row r="532" spans="1:12" x14ac:dyDescent="0.25">
      <c r="A532" s="282" t="s">
        <v>491</v>
      </c>
      <c r="B532" s="340"/>
      <c r="C532" s="284"/>
      <c r="D532" s="285"/>
      <c r="E532" s="284"/>
      <c r="F532" s="286">
        <f t="shared" ref="F532:F533" si="691">C532*E532</f>
        <v>0</v>
      </c>
      <c r="G532" s="339">
        <v>0</v>
      </c>
      <c r="H532" s="339">
        <v>0</v>
      </c>
      <c r="I532" s="339">
        <v>0</v>
      </c>
      <c r="J532" s="288">
        <f t="shared" ref="J532:J533" si="692">F532-G532-H532-I532</f>
        <v>0</v>
      </c>
      <c r="K532" s="288">
        <f t="shared" ref="K532:K533" si="693">J532-F532</f>
        <v>0</v>
      </c>
    </row>
    <row r="533" spans="1:12" x14ac:dyDescent="0.25">
      <c r="A533" s="282" t="s">
        <v>491</v>
      </c>
      <c r="B533" s="283"/>
      <c r="C533" s="284"/>
      <c r="D533" s="285"/>
      <c r="E533" s="284"/>
      <c r="F533" s="286">
        <f t="shared" si="691"/>
        <v>0</v>
      </c>
      <c r="G533" s="339">
        <v>0</v>
      </c>
      <c r="H533" s="339">
        <v>0</v>
      </c>
      <c r="I533" s="339">
        <v>0</v>
      </c>
      <c r="J533" s="288">
        <f t="shared" si="692"/>
        <v>0</v>
      </c>
      <c r="K533" s="288">
        <f t="shared" si="693"/>
        <v>0</v>
      </c>
    </row>
    <row r="534" spans="1:12" x14ac:dyDescent="0.25">
      <c r="A534" s="275">
        <v>538</v>
      </c>
      <c r="B534" s="276" t="s">
        <v>684</v>
      </c>
      <c r="C534" s="291"/>
      <c r="D534" s="292"/>
      <c r="E534" s="291"/>
      <c r="F534" s="279">
        <f t="shared" ref="F534:K534" si="694">SUM(F535:F536)</f>
        <v>0</v>
      </c>
      <c r="G534" s="312">
        <f t="shared" si="694"/>
        <v>0</v>
      </c>
      <c r="H534" s="312">
        <f t="shared" si="694"/>
        <v>0</v>
      </c>
      <c r="I534" s="312">
        <f t="shared" si="694"/>
        <v>0</v>
      </c>
      <c r="J534" s="281">
        <f t="shared" si="694"/>
        <v>0</v>
      </c>
      <c r="K534" s="281">
        <f t="shared" si="694"/>
        <v>0</v>
      </c>
    </row>
    <row r="535" spans="1:12" x14ac:dyDescent="0.25">
      <c r="A535" s="282" t="s">
        <v>492</v>
      </c>
      <c r="B535" s="340"/>
      <c r="C535" s="284"/>
      <c r="D535" s="285"/>
      <c r="E535" s="284"/>
      <c r="F535" s="286">
        <f t="shared" ref="F535:F536" si="695">C535*E535</f>
        <v>0</v>
      </c>
      <c r="G535" s="339">
        <v>0</v>
      </c>
      <c r="H535" s="339">
        <v>0</v>
      </c>
      <c r="I535" s="339">
        <v>0</v>
      </c>
      <c r="J535" s="288">
        <f t="shared" ref="J535:J536" si="696">F535-G535-H535-I535</f>
        <v>0</v>
      </c>
      <c r="K535" s="288">
        <f t="shared" ref="K535:K536" si="697">J535-F535</f>
        <v>0</v>
      </c>
    </row>
    <row r="536" spans="1:12" x14ac:dyDescent="0.25">
      <c r="A536" s="282" t="s">
        <v>492</v>
      </c>
      <c r="B536" s="283"/>
      <c r="C536" s="284"/>
      <c r="D536" s="285"/>
      <c r="E536" s="284"/>
      <c r="F536" s="286">
        <f t="shared" si="695"/>
        <v>0</v>
      </c>
      <c r="G536" s="339">
        <v>0</v>
      </c>
      <c r="H536" s="339">
        <v>0</v>
      </c>
      <c r="I536" s="339">
        <v>0</v>
      </c>
      <c r="J536" s="288">
        <f t="shared" si="696"/>
        <v>0</v>
      </c>
      <c r="K536" s="288">
        <f t="shared" si="697"/>
        <v>0</v>
      </c>
    </row>
    <row r="537" spans="1:12" x14ac:dyDescent="0.25">
      <c r="A537" s="275">
        <v>539</v>
      </c>
      <c r="B537" s="276" t="s">
        <v>493</v>
      </c>
      <c r="C537" s="291"/>
      <c r="D537" s="292"/>
      <c r="E537" s="291"/>
      <c r="F537" s="279">
        <f t="shared" ref="F537:K537" si="698">SUM(F538:F539)</f>
        <v>0</v>
      </c>
      <c r="G537" s="312">
        <f t="shared" si="698"/>
        <v>0</v>
      </c>
      <c r="H537" s="312">
        <f t="shared" si="698"/>
        <v>0</v>
      </c>
      <c r="I537" s="312">
        <f t="shared" si="698"/>
        <v>0</v>
      </c>
      <c r="J537" s="281">
        <f t="shared" si="698"/>
        <v>0</v>
      </c>
      <c r="K537" s="281">
        <f t="shared" si="698"/>
        <v>0</v>
      </c>
    </row>
    <row r="538" spans="1:12" x14ac:dyDescent="0.25">
      <c r="A538" s="282" t="s">
        <v>494</v>
      </c>
      <c r="B538" s="340"/>
      <c r="C538" s="284"/>
      <c r="D538" s="285"/>
      <c r="E538" s="284"/>
      <c r="F538" s="286">
        <f t="shared" ref="F538:F539" si="699">C538*E538</f>
        <v>0</v>
      </c>
      <c r="G538" s="339">
        <v>0</v>
      </c>
      <c r="H538" s="339">
        <v>0</v>
      </c>
      <c r="I538" s="339">
        <v>0</v>
      </c>
      <c r="J538" s="288">
        <f t="shared" ref="J538:J539" si="700">F538-G538-H538-I538</f>
        <v>0</v>
      </c>
      <c r="K538" s="288">
        <f t="shared" ref="K538:K539" si="701">J538-F538</f>
        <v>0</v>
      </c>
    </row>
    <row r="539" spans="1:12" x14ac:dyDescent="0.25">
      <c r="A539" s="282" t="s">
        <v>494</v>
      </c>
      <c r="B539" s="283"/>
      <c r="C539" s="284"/>
      <c r="D539" s="285"/>
      <c r="E539" s="284"/>
      <c r="F539" s="286">
        <f t="shared" si="699"/>
        <v>0</v>
      </c>
      <c r="G539" s="339">
        <v>0</v>
      </c>
      <c r="H539" s="339">
        <v>0</v>
      </c>
      <c r="I539" s="339">
        <v>0</v>
      </c>
      <c r="J539" s="288">
        <f t="shared" si="700"/>
        <v>0</v>
      </c>
      <c r="K539" s="288">
        <f t="shared" si="701"/>
        <v>0</v>
      </c>
    </row>
    <row r="540" spans="1:12" x14ac:dyDescent="0.25">
      <c r="A540" s="327">
        <v>540</v>
      </c>
      <c r="B540" s="269" t="s">
        <v>685</v>
      </c>
      <c r="C540" s="270"/>
      <c r="D540" s="271"/>
      <c r="E540" s="270"/>
      <c r="F540" s="270">
        <f>F541+F544+F547+F550+F553+F556+F559+F562+F565</f>
        <v>0</v>
      </c>
      <c r="G540" s="330">
        <f t="shared" ref="G540:K540" si="702">G541+G544+G547+G550+G553+G556+G559+G562+G565</f>
        <v>0</v>
      </c>
      <c r="H540" s="330">
        <f t="shared" si="702"/>
        <v>0</v>
      </c>
      <c r="I540" s="330">
        <f t="shared" si="702"/>
        <v>0</v>
      </c>
      <c r="J540" s="274">
        <f t="shared" si="702"/>
        <v>0</v>
      </c>
      <c r="K540" s="274">
        <f t="shared" si="702"/>
        <v>0</v>
      </c>
    </row>
    <row r="541" spans="1:12" x14ac:dyDescent="0.25">
      <c r="A541" s="275">
        <v>541</v>
      </c>
      <c r="B541" s="276" t="s">
        <v>482</v>
      </c>
      <c r="C541" s="277"/>
      <c r="D541" s="278"/>
      <c r="E541" s="277"/>
      <c r="F541" s="277">
        <f t="shared" ref="F541:K541" si="703">SUM(F542:F543)</f>
        <v>0</v>
      </c>
      <c r="G541" s="312">
        <f t="shared" si="703"/>
        <v>0</v>
      </c>
      <c r="H541" s="312">
        <f t="shared" si="703"/>
        <v>0</v>
      </c>
      <c r="I541" s="312">
        <f t="shared" si="703"/>
        <v>0</v>
      </c>
      <c r="J541" s="281">
        <f t="shared" si="703"/>
        <v>0</v>
      </c>
      <c r="K541" s="281">
        <f t="shared" si="703"/>
        <v>0</v>
      </c>
      <c r="L541" s="43"/>
    </row>
    <row r="542" spans="1:12" x14ac:dyDescent="0.25">
      <c r="A542" s="282" t="s">
        <v>495</v>
      </c>
      <c r="B542" s="340"/>
      <c r="C542" s="284"/>
      <c r="D542" s="285"/>
      <c r="E542" s="284"/>
      <c r="F542" s="286">
        <f t="shared" ref="F542:F543" si="704">C542*E542</f>
        <v>0</v>
      </c>
      <c r="G542" s="339">
        <v>0</v>
      </c>
      <c r="H542" s="339">
        <v>0</v>
      </c>
      <c r="I542" s="339">
        <v>0</v>
      </c>
      <c r="J542" s="288">
        <f t="shared" ref="J542:J543" si="705">F542-G542-H542-I542</f>
        <v>0</v>
      </c>
      <c r="K542" s="288">
        <f t="shared" ref="K542:K543" si="706">J542-F542</f>
        <v>0</v>
      </c>
    </row>
    <row r="543" spans="1:12" x14ac:dyDescent="0.25">
      <c r="A543" s="282" t="s">
        <v>495</v>
      </c>
      <c r="B543" s="283"/>
      <c r="C543" s="284"/>
      <c r="D543" s="285"/>
      <c r="E543" s="284"/>
      <c r="F543" s="286">
        <f t="shared" si="704"/>
        <v>0</v>
      </c>
      <c r="G543" s="339">
        <v>0</v>
      </c>
      <c r="H543" s="339">
        <v>0</v>
      </c>
      <c r="I543" s="339">
        <v>0</v>
      </c>
      <c r="J543" s="288">
        <f t="shared" si="705"/>
        <v>0</v>
      </c>
      <c r="K543" s="288">
        <f t="shared" si="706"/>
        <v>0</v>
      </c>
    </row>
    <row r="544" spans="1:12" x14ac:dyDescent="0.25">
      <c r="A544" s="341">
        <v>542</v>
      </c>
      <c r="B544" s="342" t="s">
        <v>484</v>
      </c>
      <c r="C544" s="291"/>
      <c r="D544" s="292"/>
      <c r="E544" s="291"/>
      <c r="F544" s="279">
        <f t="shared" ref="F544:K544" si="707">SUM(F545:F546)</f>
        <v>0</v>
      </c>
      <c r="G544" s="312">
        <f t="shared" si="707"/>
        <v>0</v>
      </c>
      <c r="H544" s="312">
        <f t="shared" si="707"/>
        <v>0</v>
      </c>
      <c r="I544" s="312">
        <f t="shared" si="707"/>
        <v>0</v>
      </c>
      <c r="J544" s="281">
        <f t="shared" si="707"/>
        <v>0</v>
      </c>
      <c r="K544" s="281">
        <f t="shared" si="707"/>
        <v>0</v>
      </c>
    </row>
    <row r="545" spans="1:12" x14ac:dyDescent="0.25">
      <c r="A545" s="282" t="s">
        <v>496</v>
      </c>
      <c r="B545" s="283"/>
      <c r="C545" s="284"/>
      <c r="D545" s="285"/>
      <c r="E545" s="284"/>
      <c r="F545" s="286">
        <f t="shared" ref="F545:F546" si="708">C545*E545</f>
        <v>0</v>
      </c>
      <c r="G545" s="339">
        <v>0</v>
      </c>
      <c r="H545" s="339">
        <v>0</v>
      </c>
      <c r="I545" s="339">
        <v>0</v>
      </c>
      <c r="J545" s="288">
        <f t="shared" ref="J545:J546" si="709">F545-G545-H545-I545</f>
        <v>0</v>
      </c>
      <c r="K545" s="288">
        <f t="shared" ref="K545:K546" si="710">J545-F545</f>
        <v>0</v>
      </c>
    </row>
    <row r="546" spans="1:12" x14ac:dyDescent="0.25">
      <c r="A546" s="282" t="s">
        <v>496</v>
      </c>
      <c r="B546" s="283"/>
      <c r="C546" s="284"/>
      <c r="D546" s="285"/>
      <c r="E546" s="284"/>
      <c r="F546" s="286">
        <f t="shared" si="708"/>
        <v>0</v>
      </c>
      <c r="G546" s="339">
        <v>0</v>
      </c>
      <c r="H546" s="339">
        <v>0</v>
      </c>
      <c r="I546" s="339">
        <v>0</v>
      </c>
      <c r="J546" s="288">
        <f t="shared" si="709"/>
        <v>0</v>
      </c>
      <c r="K546" s="288">
        <f t="shared" si="710"/>
        <v>0</v>
      </c>
    </row>
    <row r="547" spans="1:12" x14ac:dyDescent="0.25">
      <c r="A547" s="275">
        <v>543</v>
      </c>
      <c r="B547" s="276" t="s">
        <v>686</v>
      </c>
      <c r="C547" s="291"/>
      <c r="D547" s="292"/>
      <c r="E547" s="291"/>
      <c r="F547" s="279">
        <f t="shared" ref="F547:K547" si="711">SUM(F548:F549)</f>
        <v>0</v>
      </c>
      <c r="G547" s="312">
        <f t="shared" si="711"/>
        <v>0</v>
      </c>
      <c r="H547" s="312">
        <f t="shared" si="711"/>
        <v>0</v>
      </c>
      <c r="I547" s="312">
        <f t="shared" si="711"/>
        <v>0</v>
      </c>
      <c r="J547" s="281">
        <f t="shared" si="711"/>
        <v>0</v>
      </c>
      <c r="K547" s="281">
        <f t="shared" si="711"/>
        <v>0</v>
      </c>
    </row>
    <row r="548" spans="1:12" x14ac:dyDescent="0.25">
      <c r="A548" s="282" t="s">
        <v>497</v>
      </c>
      <c r="B548" s="340"/>
      <c r="C548" s="284"/>
      <c r="D548" s="285"/>
      <c r="E548" s="284"/>
      <c r="F548" s="286">
        <f t="shared" ref="F548:F549" si="712">C548*E548</f>
        <v>0</v>
      </c>
      <c r="G548" s="339">
        <v>0</v>
      </c>
      <c r="H548" s="339">
        <v>0</v>
      </c>
      <c r="I548" s="339">
        <v>0</v>
      </c>
      <c r="J548" s="288">
        <f t="shared" ref="J548:J549" si="713">F548-G548-H548-I548</f>
        <v>0</v>
      </c>
      <c r="K548" s="288">
        <f t="shared" ref="K548:K549" si="714">J548-F548</f>
        <v>0</v>
      </c>
    </row>
    <row r="549" spans="1:12" x14ac:dyDescent="0.25">
      <c r="A549" s="282" t="s">
        <v>497</v>
      </c>
      <c r="B549" s="340"/>
      <c r="C549" s="284"/>
      <c r="D549" s="285"/>
      <c r="E549" s="284"/>
      <c r="F549" s="286">
        <f t="shared" si="712"/>
        <v>0</v>
      </c>
      <c r="G549" s="339">
        <v>0</v>
      </c>
      <c r="H549" s="339">
        <v>0</v>
      </c>
      <c r="I549" s="339">
        <v>0</v>
      </c>
      <c r="J549" s="288">
        <f t="shared" si="713"/>
        <v>0</v>
      </c>
      <c r="K549" s="288">
        <f t="shared" si="714"/>
        <v>0</v>
      </c>
    </row>
    <row r="550" spans="1:12" x14ac:dyDescent="0.25">
      <c r="A550" s="275">
        <v>544</v>
      </c>
      <c r="B550" s="276" t="s">
        <v>687</v>
      </c>
      <c r="C550" s="291"/>
      <c r="D550" s="292"/>
      <c r="E550" s="291"/>
      <c r="F550" s="279">
        <f t="shared" ref="F550:K550" si="715">SUM(F551:F552)</f>
        <v>0</v>
      </c>
      <c r="G550" s="312">
        <f t="shared" si="715"/>
        <v>0</v>
      </c>
      <c r="H550" s="312">
        <f t="shared" si="715"/>
        <v>0</v>
      </c>
      <c r="I550" s="312">
        <f t="shared" si="715"/>
        <v>0</v>
      </c>
      <c r="J550" s="281">
        <f t="shared" si="715"/>
        <v>0</v>
      </c>
      <c r="K550" s="281">
        <f t="shared" si="715"/>
        <v>0</v>
      </c>
    </row>
    <row r="551" spans="1:12" x14ac:dyDescent="0.25">
      <c r="A551" s="282" t="s">
        <v>498</v>
      </c>
      <c r="B551" s="340"/>
      <c r="C551" s="284"/>
      <c r="D551" s="285"/>
      <c r="E551" s="284"/>
      <c r="F551" s="286">
        <f t="shared" ref="F551:F552" si="716">C551*E551</f>
        <v>0</v>
      </c>
      <c r="G551" s="339">
        <v>0</v>
      </c>
      <c r="H551" s="339">
        <v>0</v>
      </c>
      <c r="I551" s="339">
        <v>0</v>
      </c>
      <c r="J551" s="288">
        <f t="shared" ref="J551:J552" si="717">F551-G551-H551-I551</f>
        <v>0</v>
      </c>
      <c r="K551" s="288">
        <f t="shared" ref="K551:K552" si="718">J551-F551</f>
        <v>0</v>
      </c>
    </row>
    <row r="552" spans="1:12" x14ac:dyDescent="0.25">
      <c r="A552" s="282" t="s">
        <v>498</v>
      </c>
      <c r="B552" s="340"/>
      <c r="C552" s="284"/>
      <c r="D552" s="285"/>
      <c r="E552" s="284"/>
      <c r="F552" s="286">
        <f t="shared" si="716"/>
        <v>0</v>
      </c>
      <c r="G552" s="339">
        <v>0</v>
      </c>
      <c r="H552" s="339">
        <v>0</v>
      </c>
      <c r="I552" s="339">
        <v>0</v>
      </c>
      <c r="J552" s="288">
        <f t="shared" si="717"/>
        <v>0</v>
      </c>
      <c r="K552" s="288">
        <f t="shared" si="718"/>
        <v>0</v>
      </c>
    </row>
    <row r="553" spans="1:12" x14ac:dyDescent="0.25">
      <c r="A553" s="275">
        <v>545</v>
      </c>
      <c r="B553" s="276" t="s">
        <v>488</v>
      </c>
      <c r="C553" s="291"/>
      <c r="D553" s="292"/>
      <c r="E553" s="291"/>
      <c r="F553" s="279">
        <f t="shared" ref="F553:K553" si="719">SUM(F554:F555)</f>
        <v>0</v>
      </c>
      <c r="G553" s="312">
        <f t="shared" si="719"/>
        <v>0</v>
      </c>
      <c r="H553" s="312">
        <f t="shared" si="719"/>
        <v>0</v>
      </c>
      <c r="I553" s="312">
        <f t="shared" si="719"/>
        <v>0</v>
      </c>
      <c r="J553" s="281">
        <f t="shared" si="719"/>
        <v>0</v>
      </c>
      <c r="K553" s="281">
        <f t="shared" si="719"/>
        <v>0</v>
      </c>
    </row>
    <row r="554" spans="1:12" x14ac:dyDescent="0.25">
      <c r="A554" s="282" t="s">
        <v>499</v>
      </c>
      <c r="B554" s="340"/>
      <c r="C554" s="284"/>
      <c r="D554" s="285"/>
      <c r="E554" s="284"/>
      <c r="F554" s="286">
        <f t="shared" ref="F554:F555" si="720">C554*E554</f>
        <v>0</v>
      </c>
      <c r="G554" s="339">
        <v>0</v>
      </c>
      <c r="H554" s="339">
        <v>0</v>
      </c>
      <c r="I554" s="339">
        <v>0</v>
      </c>
      <c r="J554" s="288">
        <f t="shared" ref="J554:J555" si="721">F554-G554-H554-I554</f>
        <v>0</v>
      </c>
      <c r="K554" s="288">
        <f t="shared" ref="K554:K555" si="722">J554-F554</f>
        <v>0</v>
      </c>
    </row>
    <row r="555" spans="1:12" x14ac:dyDescent="0.25">
      <c r="A555" s="282" t="s">
        <v>499</v>
      </c>
      <c r="B555" s="340"/>
      <c r="C555" s="284"/>
      <c r="D555" s="285"/>
      <c r="E555" s="284"/>
      <c r="F555" s="286">
        <f t="shared" si="720"/>
        <v>0</v>
      </c>
      <c r="G555" s="339">
        <v>0</v>
      </c>
      <c r="H555" s="339">
        <v>0</v>
      </c>
      <c r="I555" s="339">
        <v>0</v>
      </c>
      <c r="J555" s="288">
        <f t="shared" si="721"/>
        <v>0</v>
      </c>
      <c r="K555" s="288">
        <f t="shared" si="722"/>
        <v>0</v>
      </c>
    </row>
    <row r="556" spans="1:12" x14ac:dyDescent="0.25">
      <c r="A556" s="341">
        <v>546</v>
      </c>
      <c r="B556" s="342" t="s">
        <v>688</v>
      </c>
      <c r="C556" s="291"/>
      <c r="D556" s="292"/>
      <c r="E556" s="291"/>
      <c r="F556" s="279">
        <f t="shared" ref="F556:K556" si="723">SUM(F557:F558)</f>
        <v>0</v>
      </c>
      <c r="G556" s="312">
        <f t="shared" si="723"/>
        <v>0</v>
      </c>
      <c r="H556" s="312">
        <f t="shared" si="723"/>
        <v>0</v>
      </c>
      <c r="I556" s="312">
        <f t="shared" si="723"/>
        <v>0</v>
      </c>
      <c r="J556" s="281">
        <f t="shared" si="723"/>
        <v>0</v>
      </c>
      <c r="K556" s="281">
        <f t="shared" si="723"/>
        <v>0</v>
      </c>
    </row>
    <row r="557" spans="1:12" x14ac:dyDescent="0.25">
      <c r="A557" s="282" t="s">
        <v>500</v>
      </c>
      <c r="B557" s="283"/>
      <c r="C557" s="284"/>
      <c r="D557" s="285"/>
      <c r="E557" s="284"/>
      <c r="F557" s="286">
        <f t="shared" ref="F557:F558" si="724">C557*E557</f>
        <v>0</v>
      </c>
      <c r="G557" s="339">
        <v>0</v>
      </c>
      <c r="H557" s="339">
        <v>0</v>
      </c>
      <c r="I557" s="339">
        <v>0</v>
      </c>
      <c r="J557" s="288">
        <f t="shared" ref="J557:J558" si="725">F557-G557-H557-I557</f>
        <v>0</v>
      </c>
      <c r="K557" s="288">
        <f t="shared" ref="K557:K558" si="726">J557-F557</f>
        <v>0</v>
      </c>
    </row>
    <row r="558" spans="1:12" x14ac:dyDescent="0.25">
      <c r="A558" s="282" t="s">
        <v>500</v>
      </c>
      <c r="B558" s="283"/>
      <c r="C558" s="284"/>
      <c r="D558" s="285"/>
      <c r="E558" s="284"/>
      <c r="F558" s="286">
        <f t="shared" si="724"/>
        <v>0</v>
      </c>
      <c r="G558" s="339">
        <v>0</v>
      </c>
      <c r="H558" s="339">
        <v>0</v>
      </c>
      <c r="I558" s="339">
        <v>0</v>
      </c>
      <c r="J558" s="288">
        <f t="shared" si="725"/>
        <v>0</v>
      </c>
      <c r="K558" s="288">
        <f t="shared" si="726"/>
        <v>0</v>
      </c>
      <c r="L558" s="4"/>
    </row>
    <row r="559" spans="1:12" x14ac:dyDescent="0.25">
      <c r="A559" s="341">
        <v>547</v>
      </c>
      <c r="B559" s="342" t="s">
        <v>689</v>
      </c>
      <c r="C559" s="291"/>
      <c r="D559" s="292"/>
      <c r="E559" s="291"/>
      <c r="F559" s="279">
        <f t="shared" ref="F559:K559" si="727">SUM(F560:F561)</f>
        <v>0</v>
      </c>
      <c r="G559" s="312">
        <f t="shared" si="727"/>
        <v>0</v>
      </c>
      <c r="H559" s="312">
        <f t="shared" si="727"/>
        <v>0</v>
      </c>
      <c r="I559" s="312">
        <f t="shared" si="727"/>
        <v>0</v>
      </c>
      <c r="J559" s="281">
        <f t="shared" si="727"/>
        <v>0</v>
      </c>
      <c r="K559" s="281">
        <f t="shared" si="727"/>
        <v>0</v>
      </c>
    </row>
    <row r="560" spans="1:12" x14ac:dyDescent="0.25">
      <c r="A560" s="282" t="s">
        <v>501</v>
      </c>
      <c r="B560" s="340"/>
      <c r="C560" s="284"/>
      <c r="D560" s="285"/>
      <c r="E560" s="284"/>
      <c r="F560" s="286">
        <f t="shared" ref="F560:F561" si="728">C560*E560</f>
        <v>0</v>
      </c>
      <c r="G560" s="339">
        <v>0</v>
      </c>
      <c r="H560" s="339">
        <v>0</v>
      </c>
      <c r="I560" s="339">
        <v>0</v>
      </c>
      <c r="J560" s="288">
        <f t="shared" ref="J560:J561" si="729">F560-G560-H560-I560</f>
        <v>0</v>
      </c>
      <c r="K560" s="288">
        <f t="shared" ref="K560:K561" si="730">J560-F560</f>
        <v>0</v>
      </c>
    </row>
    <row r="561" spans="1:12" x14ac:dyDescent="0.25">
      <c r="A561" s="282" t="s">
        <v>501</v>
      </c>
      <c r="B561" s="283"/>
      <c r="C561" s="284"/>
      <c r="D561" s="285"/>
      <c r="E561" s="284"/>
      <c r="F561" s="286">
        <f t="shared" si="728"/>
        <v>0</v>
      </c>
      <c r="G561" s="339">
        <v>0</v>
      </c>
      <c r="H561" s="339">
        <v>0</v>
      </c>
      <c r="I561" s="339">
        <v>0</v>
      </c>
      <c r="J561" s="288">
        <f t="shared" si="729"/>
        <v>0</v>
      </c>
      <c r="K561" s="288">
        <f t="shared" si="730"/>
        <v>0</v>
      </c>
    </row>
    <row r="562" spans="1:12" x14ac:dyDescent="0.25">
      <c r="A562" s="341">
        <v>548</v>
      </c>
      <c r="B562" s="342" t="s">
        <v>690</v>
      </c>
      <c r="C562" s="291"/>
      <c r="D562" s="292"/>
      <c r="E562" s="291"/>
      <c r="F562" s="279">
        <f t="shared" ref="F562:K562" si="731">SUM(F563:F564)</f>
        <v>0</v>
      </c>
      <c r="G562" s="312">
        <f t="shared" si="731"/>
        <v>0</v>
      </c>
      <c r="H562" s="312">
        <f t="shared" si="731"/>
        <v>0</v>
      </c>
      <c r="I562" s="312">
        <f t="shared" si="731"/>
        <v>0</v>
      </c>
      <c r="J562" s="281">
        <f t="shared" si="731"/>
        <v>0</v>
      </c>
      <c r="K562" s="281">
        <f t="shared" si="731"/>
        <v>0</v>
      </c>
    </row>
    <row r="563" spans="1:12" x14ac:dyDescent="0.25">
      <c r="A563" s="282" t="s">
        <v>502</v>
      </c>
      <c r="B563" s="340"/>
      <c r="C563" s="284"/>
      <c r="D563" s="285"/>
      <c r="E563" s="284"/>
      <c r="F563" s="286">
        <f t="shared" ref="F563:F564" si="732">C563*E563</f>
        <v>0</v>
      </c>
      <c r="G563" s="339">
        <v>0</v>
      </c>
      <c r="H563" s="339">
        <v>0</v>
      </c>
      <c r="I563" s="339">
        <v>0</v>
      </c>
      <c r="J563" s="288">
        <f t="shared" ref="J563:J564" si="733">F563-G563-H563-I563</f>
        <v>0</v>
      </c>
      <c r="K563" s="288">
        <f t="shared" ref="K563:K564" si="734">J563-F563</f>
        <v>0</v>
      </c>
    </row>
    <row r="564" spans="1:12" x14ac:dyDescent="0.25">
      <c r="A564" s="282" t="s">
        <v>502</v>
      </c>
      <c r="B564" s="283"/>
      <c r="C564" s="284"/>
      <c r="D564" s="285"/>
      <c r="E564" s="284"/>
      <c r="F564" s="286">
        <f t="shared" si="732"/>
        <v>0</v>
      </c>
      <c r="G564" s="339">
        <v>0</v>
      </c>
      <c r="H564" s="339">
        <v>0</v>
      </c>
      <c r="I564" s="339">
        <v>0</v>
      </c>
      <c r="J564" s="288">
        <f t="shared" si="733"/>
        <v>0</v>
      </c>
      <c r="K564" s="288">
        <f t="shared" si="734"/>
        <v>0</v>
      </c>
    </row>
    <row r="565" spans="1:12" x14ac:dyDescent="0.25">
      <c r="A565" s="341">
        <v>549</v>
      </c>
      <c r="B565" s="342" t="s">
        <v>493</v>
      </c>
      <c r="C565" s="291"/>
      <c r="D565" s="292"/>
      <c r="E565" s="291"/>
      <c r="F565" s="279">
        <f t="shared" ref="F565:K565" si="735">SUM(F566:F567)</f>
        <v>0</v>
      </c>
      <c r="G565" s="312">
        <f t="shared" si="735"/>
        <v>0</v>
      </c>
      <c r="H565" s="312">
        <f t="shared" si="735"/>
        <v>0</v>
      </c>
      <c r="I565" s="312">
        <f t="shared" si="735"/>
        <v>0</v>
      </c>
      <c r="J565" s="281">
        <f t="shared" si="735"/>
        <v>0</v>
      </c>
      <c r="K565" s="281">
        <f t="shared" si="735"/>
        <v>0</v>
      </c>
    </row>
    <row r="566" spans="1:12" x14ac:dyDescent="0.25">
      <c r="A566" s="282" t="s">
        <v>503</v>
      </c>
      <c r="B566" s="340"/>
      <c r="C566" s="284"/>
      <c r="D566" s="285"/>
      <c r="E566" s="284"/>
      <c r="F566" s="286">
        <f t="shared" ref="F566:F567" si="736">C566*E566</f>
        <v>0</v>
      </c>
      <c r="G566" s="339">
        <v>0</v>
      </c>
      <c r="H566" s="339">
        <v>0</v>
      </c>
      <c r="I566" s="339">
        <v>0</v>
      </c>
      <c r="J566" s="288">
        <f t="shared" ref="J566:J567" si="737">F566-G566-H566-I566</f>
        <v>0</v>
      </c>
      <c r="K566" s="288">
        <f t="shared" ref="K566:K567" si="738">J566-F566</f>
        <v>0</v>
      </c>
    </row>
    <row r="567" spans="1:12" x14ac:dyDescent="0.25">
      <c r="A567" s="282" t="s">
        <v>503</v>
      </c>
      <c r="B567" s="283"/>
      <c r="C567" s="284"/>
      <c r="D567" s="285"/>
      <c r="E567" s="284"/>
      <c r="F567" s="286">
        <f t="shared" si="736"/>
        <v>0</v>
      </c>
      <c r="G567" s="339">
        <v>0</v>
      </c>
      <c r="H567" s="339">
        <v>0</v>
      </c>
      <c r="I567" s="339">
        <v>0</v>
      </c>
      <c r="J567" s="288">
        <f t="shared" si="737"/>
        <v>0</v>
      </c>
      <c r="K567" s="288">
        <f t="shared" si="738"/>
        <v>0</v>
      </c>
    </row>
    <row r="568" spans="1:12" x14ac:dyDescent="0.25">
      <c r="A568" s="327">
        <v>550</v>
      </c>
      <c r="B568" s="269" t="s">
        <v>692</v>
      </c>
      <c r="C568" s="270"/>
      <c r="D568" s="271"/>
      <c r="E568" s="270"/>
      <c r="F568" s="272">
        <f>F569+F572+F575+F578+F581+F584+F587+F590+F593</f>
        <v>0</v>
      </c>
      <c r="G568" s="338">
        <f t="shared" ref="G568:K568" si="739">G569+G572+G575+G578+G581+G584+G587+G590+G593</f>
        <v>0</v>
      </c>
      <c r="H568" s="338">
        <f t="shared" si="739"/>
        <v>0</v>
      </c>
      <c r="I568" s="338">
        <f t="shared" si="739"/>
        <v>0</v>
      </c>
      <c r="J568" s="272">
        <f t="shared" si="739"/>
        <v>0</v>
      </c>
      <c r="K568" s="272">
        <f t="shared" si="739"/>
        <v>0</v>
      </c>
    </row>
    <row r="569" spans="1:12" x14ac:dyDescent="0.25">
      <c r="A569" s="275">
        <v>551</v>
      </c>
      <c r="B569" s="276" t="s">
        <v>365</v>
      </c>
      <c r="C569" s="277"/>
      <c r="D569" s="278"/>
      <c r="E569" s="277"/>
      <c r="F569" s="279">
        <f t="shared" ref="F569:K569" si="740">SUM(F570:F571)</f>
        <v>0</v>
      </c>
      <c r="G569" s="312">
        <f t="shared" si="740"/>
        <v>0</v>
      </c>
      <c r="H569" s="312">
        <f t="shared" si="740"/>
        <v>0</v>
      </c>
      <c r="I569" s="312">
        <f t="shared" si="740"/>
        <v>0</v>
      </c>
      <c r="J569" s="281">
        <f t="shared" si="740"/>
        <v>0</v>
      </c>
      <c r="K569" s="281">
        <f t="shared" si="740"/>
        <v>0</v>
      </c>
    </row>
    <row r="570" spans="1:12" x14ac:dyDescent="0.25">
      <c r="A570" s="282" t="s">
        <v>504</v>
      </c>
      <c r="B570" s="283"/>
      <c r="C570" s="284"/>
      <c r="D570" s="285"/>
      <c r="E570" s="284"/>
      <c r="F570" s="286">
        <f t="shared" ref="F570:F571" si="741">C570*E570</f>
        <v>0</v>
      </c>
      <c r="G570" s="339">
        <v>0</v>
      </c>
      <c r="H570" s="339">
        <v>0</v>
      </c>
      <c r="I570" s="339">
        <v>0</v>
      </c>
      <c r="J570" s="288">
        <f t="shared" ref="J570:J571" si="742">F570-G570-H570-I570</f>
        <v>0</v>
      </c>
      <c r="K570" s="288">
        <f t="shared" ref="K570:K571" si="743">J570-F570</f>
        <v>0</v>
      </c>
    </row>
    <row r="571" spans="1:12" x14ac:dyDescent="0.25">
      <c r="A571" s="282" t="s">
        <v>504</v>
      </c>
      <c r="B571" s="283"/>
      <c r="C571" s="284"/>
      <c r="D571" s="285"/>
      <c r="E571" s="284"/>
      <c r="F571" s="286">
        <f t="shared" si="741"/>
        <v>0</v>
      </c>
      <c r="G571" s="339">
        <v>0</v>
      </c>
      <c r="H571" s="339">
        <v>0</v>
      </c>
      <c r="I571" s="339">
        <v>0</v>
      </c>
      <c r="J571" s="288">
        <f t="shared" si="742"/>
        <v>0</v>
      </c>
      <c r="K571" s="288">
        <f t="shared" si="743"/>
        <v>0</v>
      </c>
    </row>
    <row r="572" spans="1:12" x14ac:dyDescent="0.25">
      <c r="A572" s="275">
        <v>552</v>
      </c>
      <c r="B572" s="276" t="s">
        <v>367</v>
      </c>
      <c r="C572" s="291"/>
      <c r="D572" s="292"/>
      <c r="E572" s="291"/>
      <c r="F572" s="279">
        <f t="shared" ref="F572:K572" si="744">SUM(F573:F574)</f>
        <v>0</v>
      </c>
      <c r="G572" s="312">
        <f t="shared" si="744"/>
        <v>0</v>
      </c>
      <c r="H572" s="312">
        <f t="shared" si="744"/>
        <v>0</v>
      </c>
      <c r="I572" s="312">
        <f t="shared" si="744"/>
        <v>0</v>
      </c>
      <c r="J572" s="281">
        <f t="shared" si="744"/>
        <v>0</v>
      </c>
      <c r="K572" s="281">
        <f t="shared" si="744"/>
        <v>0</v>
      </c>
    </row>
    <row r="573" spans="1:12" x14ac:dyDescent="0.25">
      <c r="A573" s="282" t="s">
        <v>505</v>
      </c>
      <c r="B573" s="283"/>
      <c r="C573" s="284"/>
      <c r="D573" s="285"/>
      <c r="E573" s="284"/>
      <c r="F573" s="286">
        <f t="shared" ref="F573:F574" si="745">C573*E573</f>
        <v>0</v>
      </c>
      <c r="G573" s="339">
        <v>0</v>
      </c>
      <c r="H573" s="339">
        <v>0</v>
      </c>
      <c r="I573" s="339">
        <v>0</v>
      </c>
      <c r="J573" s="288">
        <f t="shared" ref="J573:J574" si="746">F573-G573-H573-I573</f>
        <v>0</v>
      </c>
      <c r="K573" s="288">
        <f t="shared" ref="K573:K574" si="747">J573-F573</f>
        <v>0</v>
      </c>
    </row>
    <row r="574" spans="1:12" x14ac:dyDescent="0.25">
      <c r="A574" s="282" t="s">
        <v>505</v>
      </c>
      <c r="B574" s="283"/>
      <c r="C574" s="284"/>
      <c r="D574" s="285"/>
      <c r="E574" s="284"/>
      <c r="F574" s="286">
        <f t="shared" si="745"/>
        <v>0</v>
      </c>
      <c r="G574" s="339">
        <v>0</v>
      </c>
      <c r="H574" s="339">
        <v>0</v>
      </c>
      <c r="I574" s="339">
        <v>0</v>
      </c>
      <c r="J574" s="288">
        <f t="shared" si="746"/>
        <v>0</v>
      </c>
      <c r="K574" s="288">
        <f t="shared" si="747"/>
        <v>0</v>
      </c>
      <c r="L574" s="1"/>
    </row>
    <row r="575" spans="1:12" x14ac:dyDescent="0.25">
      <c r="A575" s="275">
        <v>553</v>
      </c>
      <c r="B575" s="276" t="s">
        <v>693</v>
      </c>
      <c r="C575" s="291"/>
      <c r="D575" s="292"/>
      <c r="E575" s="291"/>
      <c r="F575" s="279">
        <f t="shared" ref="F575:K575" si="748">SUM(F576:F577)</f>
        <v>0</v>
      </c>
      <c r="G575" s="312">
        <f t="shared" si="748"/>
        <v>0</v>
      </c>
      <c r="H575" s="312">
        <f t="shared" si="748"/>
        <v>0</v>
      </c>
      <c r="I575" s="312">
        <f t="shared" si="748"/>
        <v>0</v>
      </c>
      <c r="J575" s="281">
        <f t="shared" si="748"/>
        <v>0</v>
      </c>
      <c r="K575" s="281">
        <f t="shared" si="748"/>
        <v>0</v>
      </c>
    </row>
    <row r="576" spans="1:12" x14ac:dyDescent="0.25">
      <c r="A576" s="282" t="s">
        <v>697</v>
      </c>
      <c r="B576" s="283"/>
      <c r="C576" s="284"/>
      <c r="D576" s="285"/>
      <c r="E576" s="284"/>
      <c r="F576" s="286">
        <f t="shared" ref="F576:F577" si="749">C576*E576</f>
        <v>0</v>
      </c>
      <c r="G576" s="339">
        <v>0</v>
      </c>
      <c r="H576" s="339">
        <v>0</v>
      </c>
      <c r="I576" s="339">
        <v>0</v>
      </c>
      <c r="J576" s="288">
        <f t="shared" ref="J576:J577" si="750">F576-G576-H576-I576</f>
        <v>0</v>
      </c>
      <c r="K576" s="288">
        <f t="shared" ref="K576:K577" si="751">J576-F576</f>
        <v>0</v>
      </c>
    </row>
    <row r="577" spans="1:12" x14ac:dyDescent="0.25">
      <c r="A577" s="282" t="s">
        <v>697</v>
      </c>
      <c r="B577" s="283"/>
      <c r="C577" s="284"/>
      <c r="D577" s="285"/>
      <c r="E577" s="284"/>
      <c r="F577" s="286">
        <f t="shared" si="749"/>
        <v>0</v>
      </c>
      <c r="G577" s="339">
        <v>0</v>
      </c>
      <c r="H577" s="339">
        <v>0</v>
      </c>
      <c r="I577" s="339">
        <v>0</v>
      </c>
      <c r="J577" s="288">
        <f t="shared" si="750"/>
        <v>0</v>
      </c>
      <c r="K577" s="288">
        <f t="shared" si="751"/>
        <v>0</v>
      </c>
      <c r="L577" s="1"/>
    </row>
    <row r="578" spans="1:12" x14ac:dyDescent="0.25">
      <c r="A578" s="275">
        <v>554</v>
      </c>
      <c r="B578" s="276" t="s">
        <v>119</v>
      </c>
      <c r="C578" s="291"/>
      <c r="D578" s="292"/>
      <c r="E578" s="291"/>
      <c r="F578" s="279">
        <f t="shared" ref="F578:K578" si="752">SUM(F579:F580)</f>
        <v>0</v>
      </c>
      <c r="G578" s="312">
        <f t="shared" si="752"/>
        <v>0</v>
      </c>
      <c r="H578" s="312">
        <f t="shared" si="752"/>
        <v>0</v>
      </c>
      <c r="I578" s="312">
        <f t="shared" si="752"/>
        <v>0</v>
      </c>
      <c r="J578" s="281">
        <f t="shared" si="752"/>
        <v>0</v>
      </c>
      <c r="K578" s="281">
        <f t="shared" si="752"/>
        <v>0</v>
      </c>
    </row>
    <row r="579" spans="1:12" x14ac:dyDescent="0.25">
      <c r="A579" s="282" t="s">
        <v>698</v>
      </c>
      <c r="B579" s="283"/>
      <c r="C579" s="284"/>
      <c r="D579" s="285"/>
      <c r="E579" s="284"/>
      <c r="F579" s="286">
        <f t="shared" ref="F579:F580" si="753">C579*E579</f>
        <v>0</v>
      </c>
      <c r="G579" s="339">
        <v>0</v>
      </c>
      <c r="H579" s="339">
        <v>0</v>
      </c>
      <c r="I579" s="339">
        <v>0</v>
      </c>
      <c r="J579" s="288">
        <f t="shared" ref="J579:J580" si="754">F579-G579-H579-I579</f>
        <v>0</v>
      </c>
      <c r="K579" s="288">
        <f t="shared" ref="K579:K580" si="755">J579-F579</f>
        <v>0</v>
      </c>
    </row>
    <row r="580" spans="1:12" x14ac:dyDescent="0.25">
      <c r="A580" s="282" t="s">
        <v>698</v>
      </c>
      <c r="B580" s="283"/>
      <c r="C580" s="284"/>
      <c r="D580" s="285"/>
      <c r="E580" s="284"/>
      <c r="F580" s="286">
        <f t="shared" si="753"/>
        <v>0</v>
      </c>
      <c r="G580" s="339">
        <v>0</v>
      </c>
      <c r="H580" s="339">
        <v>0</v>
      </c>
      <c r="I580" s="339">
        <v>0</v>
      </c>
      <c r="J580" s="288">
        <f t="shared" si="754"/>
        <v>0</v>
      </c>
      <c r="K580" s="288">
        <f t="shared" si="755"/>
        <v>0</v>
      </c>
      <c r="L580" s="1"/>
    </row>
    <row r="581" spans="1:12" x14ac:dyDescent="0.25">
      <c r="A581" s="275">
        <v>555</v>
      </c>
      <c r="B581" s="276" t="s">
        <v>694</v>
      </c>
      <c r="C581" s="291"/>
      <c r="D581" s="292"/>
      <c r="E581" s="291"/>
      <c r="F581" s="279">
        <f t="shared" ref="F581:K581" si="756">SUM(F582:F583)</f>
        <v>0</v>
      </c>
      <c r="G581" s="312">
        <f t="shared" si="756"/>
        <v>0</v>
      </c>
      <c r="H581" s="312">
        <f t="shared" si="756"/>
        <v>0</v>
      </c>
      <c r="I581" s="312">
        <f t="shared" si="756"/>
        <v>0</v>
      </c>
      <c r="J581" s="281">
        <f t="shared" si="756"/>
        <v>0</v>
      </c>
      <c r="K581" s="281">
        <f t="shared" si="756"/>
        <v>0</v>
      </c>
    </row>
    <row r="582" spans="1:12" x14ac:dyDescent="0.25">
      <c r="A582" s="282" t="s">
        <v>699</v>
      </c>
      <c r="B582" s="283"/>
      <c r="C582" s="284"/>
      <c r="D582" s="285"/>
      <c r="E582" s="284"/>
      <c r="F582" s="286">
        <f t="shared" ref="F582:F583" si="757">C582*E582</f>
        <v>0</v>
      </c>
      <c r="G582" s="339">
        <v>0</v>
      </c>
      <c r="H582" s="339">
        <v>0</v>
      </c>
      <c r="I582" s="339">
        <v>0</v>
      </c>
      <c r="J582" s="288">
        <f t="shared" ref="J582:J583" si="758">F582-G582-H582-I582</f>
        <v>0</v>
      </c>
      <c r="K582" s="288">
        <f t="shared" ref="K582:K583" si="759">J582-F582</f>
        <v>0</v>
      </c>
    </row>
    <row r="583" spans="1:12" x14ac:dyDescent="0.25">
      <c r="A583" s="282" t="s">
        <v>699</v>
      </c>
      <c r="B583" s="283"/>
      <c r="C583" s="284"/>
      <c r="D583" s="285"/>
      <c r="E583" s="284"/>
      <c r="F583" s="286">
        <f t="shared" si="757"/>
        <v>0</v>
      </c>
      <c r="G583" s="339">
        <v>0</v>
      </c>
      <c r="H583" s="339">
        <v>0</v>
      </c>
      <c r="I583" s="339">
        <v>0</v>
      </c>
      <c r="J583" s="288">
        <f t="shared" si="758"/>
        <v>0</v>
      </c>
      <c r="K583" s="288">
        <f t="shared" si="759"/>
        <v>0</v>
      </c>
      <c r="L583" s="1"/>
    </row>
    <row r="584" spans="1:12" x14ac:dyDescent="0.25">
      <c r="A584" s="275">
        <v>556</v>
      </c>
      <c r="B584" s="276" t="s">
        <v>695</v>
      </c>
      <c r="C584" s="291"/>
      <c r="D584" s="292"/>
      <c r="E584" s="291"/>
      <c r="F584" s="279">
        <f t="shared" ref="F584:K584" si="760">SUM(F585:F586)</f>
        <v>0</v>
      </c>
      <c r="G584" s="312">
        <f t="shared" si="760"/>
        <v>0</v>
      </c>
      <c r="H584" s="312">
        <f t="shared" si="760"/>
        <v>0</v>
      </c>
      <c r="I584" s="312">
        <f t="shared" si="760"/>
        <v>0</v>
      </c>
      <c r="J584" s="281">
        <f t="shared" si="760"/>
        <v>0</v>
      </c>
      <c r="K584" s="281">
        <f t="shared" si="760"/>
        <v>0</v>
      </c>
    </row>
    <row r="585" spans="1:12" x14ac:dyDescent="0.25">
      <c r="A585" s="282" t="s">
        <v>700</v>
      </c>
      <c r="B585" s="283"/>
      <c r="C585" s="284"/>
      <c r="D585" s="285"/>
      <c r="E585" s="284"/>
      <c r="F585" s="286">
        <f t="shared" ref="F585:F586" si="761">C585*E585</f>
        <v>0</v>
      </c>
      <c r="G585" s="339">
        <v>0</v>
      </c>
      <c r="H585" s="339">
        <v>0</v>
      </c>
      <c r="I585" s="339">
        <v>0</v>
      </c>
      <c r="J585" s="288">
        <f t="shared" ref="J585:J586" si="762">F585-G585-H585-I585</f>
        <v>0</v>
      </c>
      <c r="K585" s="288">
        <f t="shared" ref="K585:K586" si="763">J585-F585</f>
        <v>0</v>
      </c>
    </row>
    <row r="586" spans="1:12" x14ac:dyDescent="0.25">
      <c r="A586" s="282" t="s">
        <v>700</v>
      </c>
      <c r="B586" s="283"/>
      <c r="C586" s="284"/>
      <c r="D586" s="285"/>
      <c r="E586" s="284"/>
      <c r="F586" s="286">
        <f t="shared" si="761"/>
        <v>0</v>
      </c>
      <c r="G586" s="339">
        <v>0</v>
      </c>
      <c r="H586" s="339">
        <v>0</v>
      </c>
      <c r="I586" s="339">
        <v>0</v>
      </c>
      <c r="J586" s="288">
        <f t="shared" si="762"/>
        <v>0</v>
      </c>
      <c r="K586" s="288">
        <f t="shared" si="763"/>
        <v>0</v>
      </c>
      <c r="L586" s="1"/>
    </row>
    <row r="587" spans="1:12" x14ac:dyDescent="0.25">
      <c r="A587" s="275">
        <v>557</v>
      </c>
      <c r="B587" s="276" t="s">
        <v>701</v>
      </c>
      <c r="C587" s="291"/>
      <c r="D587" s="292"/>
      <c r="E587" s="291"/>
      <c r="F587" s="279">
        <f t="shared" ref="F587:K587" si="764">SUM(F588:F589)</f>
        <v>0</v>
      </c>
      <c r="G587" s="312">
        <f t="shared" si="764"/>
        <v>0</v>
      </c>
      <c r="H587" s="312">
        <f t="shared" si="764"/>
        <v>0</v>
      </c>
      <c r="I587" s="312">
        <f t="shared" si="764"/>
        <v>0</v>
      </c>
      <c r="J587" s="281">
        <f t="shared" si="764"/>
        <v>0</v>
      </c>
      <c r="K587" s="281">
        <f t="shared" si="764"/>
        <v>0</v>
      </c>
    </row>
    <row r="588" spans="1:12" x14ac:dyDescent="0.25">
      <c r="A588" s="282" t="s">
        <v>702</v>
      </c>
      <c r="B588" s="283"/>
      <c r="C588" s="284"/>
      <c r="D588" s="285"/>
      <c r="E588" s="284"/>
      <c r="F588" s="286">
        <f t="shared" ref="F588:F589" si="765">C588*E588</f>
        <v>0</v>
      </c>
      <c r="G588" s="339">
        <v>0</v>
      </c>
      <c r="H588" s="339">
        <v>0</v>
      </c>
      <c r="I588" s="339">
        <v>0</v>
      </c>
      <c r="J588" s="288">
        <f t="shared" ref="J588:J589" si="766">F588-G588-H588-I588</f>
        <v>0</v>
      </c>
      <c r="K588" s="288">
        <f t="shared" ref="K588:K589" si="767">J588-F588</f>
        <v>0</v>
      </c>
    </row>
    <row r="589" spans="1:12" x14ac:dyDescent="0.25">
      <c r="A589" s="282" t="s">
        <v>702</v>
      </c>
      <c r="B589" s="283"/>
      <c r="C589" s="284"/>
      <c r="D589" s="285"/>
      <c r="E589" s="284"/>
      <c r="F589" s="286">
        <f t="shared" si="765"/>
        <v>0</v>
      </c>
      <c r="G589" s="339">
        <v>0</v>
      </c>
      <c r="H589" s="339">
        <v>0</v>
      </c>
      <c r="I589" s="339">
        <v>0</v>
      </c>
      <c r="J589" s="288">
        <f t="shared" si="766"/>
        <v>0</v>
      </c>
      <c r="K589" s="288">
        <f t="shared" si="767"/>
        <v>0</v>
      </c>
      <c r="L589" s="1"/>
    </row>
    <row r="590" spans="1:12" x14ac:dyDescent="0.25">
      <c r="A590" s="275">
        <v>558</v>
      </c>
      <c r="B590" s="276" t="s">
        <v>124</v>
      </c>
      <c r="C590" s="291"/>
      <c r="D590" s="292"/>
      <c r="E590" s="291"/>
      <c r="F590" s="279">
        <f t="shared" ref="F590:K590" si="768">SUM(F591:F592)</f>
        <v>0</v>
      </c>
      <c r="G590" s="312">
        <f t="shared" si="768"/>
        <v>0</v>
      </c>
      <c r="H590" s="312">
        <f t="shared" si="768"/>
        <v>0</v>
      </c>
      <c r="I590" s="312">
        <f t="shared" si="768"/>
        <v>0</v>
      </c>
      <c r="J590" s="281">
        <f t="shared" si="768"/>
        <v>0</v>
      </c>
      <c r="K590" s="281">
        <f t="shared" si="768"/>
        <v>0</v>
      </c>
    </row>
    <row r="591" spans="1:12" x14ac:dyDescent="0.25">
      <c r="A591" s="282" t="s">
        <v>505</v>
      </c>
      <c r="B591" s="283"/>
      <c r="C591" s="284"/>
      <c r="D591" s="285"/>
      <c r="E591" s="284"/>
      <c r="F591" s="286">
        <f t="shared" ref="F591:F592" si="769">C591*E591</f>
        <v>0</v>
      </c>
      <c r="G591" s="339">
        <v>0</v>
      </c>
      <c r="H591" s="339">
        <v>0</v>
      </c>
      <c r="I591" s="339">
        <v>0</v>
      </c>
      <c r="J591" s="288">
        <f t="shared" ref="J591:J592" si="770">F591-G591-H591-I591</f>
        <v>0</v>
      </c>
      <c r="K591" s="288">
        <f t="shared" ref="K591:K592" si="771">J591-F591</f>
        <v>0</v>
      </c>
    </row>
    <row r="592" spans="1:12" x14ac:dyDescent="0.25">
      <c r="A592" s="282" t="s">
        <v>505</v>
      </c>
      <c r="B592" s="283"/>
      <c r="C592" s="284"/>
      <c r="D592" s="285"/>
      <c r="E592" s="284"/>
      <c r="F592" s="286">
        <f t="shared" si="769"/>
        <v>0</v>
      </c>
      <c r="G592" s="339">
        <v>0</v>
      </c>
      <c r="H592" s="339">
        <v>0</v>
      </c>
      <c r="I592" s="339">
        <v>0</v>
      </c>
      <c r="J592" s="288">
        <f t="shared" si="770"/>
        <v>0</v>
      </c>
      <c r="K592" s="288">
        <f t="shared" si="771"/>
        <v>0</v>
      </c>
      <c r="L592" s="1"/>
    </row>
    <row r="593" spans="1:12" x14ac:dyDescent="0.25">
      <c r="A593" s="275">
        <v>559</v>
      </c>
      <c r="B593" s="276" t="s">
        <v>493</v>
      </c>
      <c r="C593" s="291"/>
      <c r="D593" s="292"/>
      <c r="E593" s="291"/>
      <c r="F593" s="279">
        <f t="shared" ref="F593:K593" si="772">SUM(F594:F595)</f>
        <v>0</v>
      </c>
      <c r="G593" s="312">
        <f t="shared" si="772"/>
        <v>0</v>
      </c>
      <c r="H593" s="312">
        <f t="shared" si="772"/>
        <v>0</v>
      </c>
      <c r="I593" s="312">
        <f t="shared" si="772"/>
        <v>0</v>
      </c>
      <c r="J593" s="281">
        <f t="shared" si="772"/>
        <v>0</v>
      </c>
      <c r="K593" s="281">
        <f t="shared" si="772"/>
        <v>0</v>
      </c>
    </row>
    <row r="594" spans="1:12" x14ac:dyDescent="0.25">
      <c r="A594" s="282" t="s">
        <v>506</v>
      </c>
      <c r="B594" s="283"/>
      <c r="C594" s="284"/>
      <c r="D594" s="285"/>
      <c r="E594" s="284"/>
      <c r="F594" s="286">
        <f t="shared" ref="F594:F595" si="773">C594*E594</f>
        <v>0</v>
      </c>
      <c r="G594" s="339">
        <v>0</v>
      </c>
      <c r="H594" s="339">
        <v>0</v>
      </c>
      <c r="I594" s="339">
        <v>0</v>
      </c>
      <c r="J594" s="288">
        <f t="shared" ref="J594:J595" si="774">F594-G594-H594-I594</f>
        <v>0</v>
      </c>
      <c r="K594" s="288">
        <f t="shared" ref="K594:K595" si="775">J594-F594</f>
        <v>0</v>
      </c>
    </row>
    <row r="595" spans="1:12" x14ac:dyDescent="0.25">
      <c r="A595" s="282" t="s">
        <v>506</v>
      </c>
      <c r="B595" s="283"/>
      <c r="C595" s="284"/>
      <c r="D595" s="285"/>
      <c r="E595" s="284"/>
      <c r="F595" s="286">
        <f t="shared" si="773"/>
        <v>0</v>
      </c>
      <c r="G595" s="339">
        <v>0</v>
      </c>
      <c r="H595" s="339">
        <v>0</v>
      </c>
      <c r="I595" s="339">
        <v>0</v>
      </c>
      <c r="J595" s="288">
        <f t="shared" si="774"/>
        <v>0</v>
      </c>
      <c r="K595" s="288">
        <f t="shared" si="775"/>
        <v>0</v>
      </c>
      <c r="L595" s="1"/>
    </row>
    <row r="596" spans="1:12" x14ac:dyDescent="0.25">
      <c r="A596" s="327">
        <v>560</v>
      </c>
      <c r="B596" s="269" t="s">
        <v>703</v>
      </c>
      <c r="C596" s="270"/>
      <c r="D596" s="271"/>
      <c r="E596" s="270"/>
      <c r="F596" s="272">
        <f>F597+F600+F603+F606</f>
        <v>0</v>
      </c>
      <c r="G596" s="338">
        <f t="shared" ref="G596:K596" si="776">G597+G600+G603+G606</f>
        <v>0</v>
      </c>
      <c r="H596" s="338">
        <f t="shared" si="776"/>
        <v>0</v>
      </c>
      <c r="I596" s="338">
        <f t="shared" si="776"/>
        <v>0</v>
      </c>
      <c r="J596" s="272">
        <f t="shared" si="776"/>
        <v>0</v>
      </c>
      <c r="K596" s="272">
        <f t="shared" si="776"/>
        <v>0</v>
      </c>
    </row>
    <row r="597" spans="1:12" x14ac:dyDescent="0.25">
      <c r="A597" s="275">
        <v>561</v>
      </c>
      <c r="B597" s="276" t="s">
        <v>340</v>
      </c>
      <c r="C597" s="277"/>
      <c r="D597" s="278"/>
      <c r="E597" s="277"/>
      <c r="F597" s="279">
        <f t="shared" ref="F597:K597" si="777">SUM(F598:F599)</f>
        <v>0</v>
      </c>
      <c r="G597" s="343">
        <f t="shared" si="777"/>
        <v>0</v>
      </c>
      <c r="H597" s="343">
        <f t="shared" si="777"/>
        <v>0</v>
      </c>
      <c r="I597" s="343">
        <f t="shared" si="777"/>
        <v>0</v>
      </c>
      <c r="J597" s="279">
        <f t="shared" si="777"/>
        <v>0</v>
      </c>
      <c r="K597" s="279">
        <f t="shared" si="777"/>
        <v>0</v>
      </c>
    </row>
    <row r="598" spans="1:12" x14ac:dyDescent="0.25">
      <c r="A598" s="282" t="s">
        <v>507</v>
      </c>
      <c r="B598" s="283"/>
      <c r="C598" s="284"/>
      <c r="D598" s="285"/>
      <c r="E598" s="284"/>
      <c r="F598" s="286">
        <f t="shared" ref="F598:F599" si="778">C598*E598</f>
        <v>0</v>
      </c>
      <c r="G598" s="339">
        <v>0</v>
      </c>
      <c r="H598" s="339">
        <v>0</v>
      </c>
      <c r="I598" s="339">
        <v>0</v>
      </c>
      <c r="J598" s="288">
        <f t="shared" ref="J598:J599" si="779">F598-G598-H598-I598</f>
        <v>0</v>
      </c>
      <c r="K598" s="288">
        <f t="shared" ref="K598:K599" si="780">J598-F598</f>
        <v>0</v>
      </c>
    </row>
    <row r="599" spans="1:12" x14ac:dyDescent="0.25">
      <c r="A599" s="282" t="s">
        <v>507</v>
      </c>
      <c r="B599" s="283"/>
      <c r="C599" s="284"/>
      <c r="D599" s="285"/>
      <c r="E599" s="284"/>
      <c r="F599" s="286">
        <f t="shared" si="778"/>
        <v>0</v>
      </c>
      <c r="G599" s="339">
        <v>0</v>
      </c>
      <c r="H599" s="339">
        <v>0</v>
      </c>
      <c r="I599" s="339">
        <v>0</v>
      </c>
      <c r="J599" s="288">
        <f t="shared" si="779"/>
        <v>0</v>
      </c>
      <c r="K599" s="288">
        <f t="shared" si="780"/>
        <v>0</v>
      </c>
    </row>
    <row r="600" spans="1:12" x14ac:dyDescent="0.25">
      <c r="A600" s="275">
        <v>562</v>
      </c>
      <c r="B600" s="276" t="s">
        <v>342</v>
      </c>
      <c r="C600" s="291"/>
      <c r="D600" s="292"/>
      <c r="E600" s="291"/>
      <c r="F600" s="279">
        <f t="shared" ref="F600:K600" si="781">SUM(F601:F602)</f>
        <v>0</v>
      </c>
      <c r="G600" s="312">
        <f t="shared" si="781"/>
        <v>0</v>
      </c>
      <c r="H600" s="312">
        <f t="shared" si="781"/>
        <v>0</v>
      </c>
      <c r="I600" s="312">
        <f t="shared" si="781"/>
        <v>0</v>
      </c>
      <c r="J600" s="281">
        <f t="shared" si="781"/>
        <v>0</v>
      </c>
      <c r="K600" s="281">
        <f t="shared" si="781"/>
        <v>0</v>
      </c>
    </row>
    <row r="601" spans="1:12" x14ac:dyDescent="0.25">
      <c r="A601" s="282" t="s">
        <v>508</v>
      </c>
      <c r="B601" s="283"/>
      <c r="C601" s="284"/>
      <c r="D601" s="285"/>
      <c r="E601" s="284"/>
      <c r="F601" s="286">
        <f t="shared" ref="F601:F602" si="782">C601*E601</f>
        <v>0</v>
      </c>
      <c r="G601" s="339">
        <v>0</v>
      </c>
      <c r="H601" s="339">
        <v>0</v>
      </c>
      <c r="I601" s="339">
        <v>0</v>
      </c>
      <c r="J601" s="288">
        <f t="shared" ref="J601:J602" si="783">F601-G601-H601-I601</f>
        <v>0</v>
      </c>
      <c r="K601" s="288">
        <f t="shared" ref="K601:K602" si="784">J601-F601</f>
        <v>0</v>
      </c>
    </row>
    <row r="602" spans="1:12" x14ac:dyDescent="0.25">
      <c r="A602" s="282" t="s">
        <v>508</v>
      </c>
      <c r="B602" s="283"/>
      <c r="C602" s="284"/>
      <c r="D602" s="285"/>
      <c r="E602" s="284"/>
      <c r="F602" s="286">
        <f t="shared" si="782"/>
        <v>0</v>
      </c>
      <c r="G602" s="339">
        <v>0</v>
      </c>
      <c r="H602" s="339">
        <v>0</v>
      </c>
      <c r="I602" s="339">
        <v>0</v>
      </c>
      <c r="J602" s="288">
        <f t="shared" si="783"/>
        <v>0</v>
      </c>
      <c r="K602" s="288">
        <f t="shared" si="784"/>
        <v>0</v>
      </c>
      <c r="L602" s="1"/>
    </row>
    <row r="603" spans="1:12" x14ac:dyDescent="0.25">
      <c r="A603" s="275">
        <v>563</v>
      </c>
      <c r="B603" s="276" t="s">
        <v>643</v>
      </c>
      <c r="C603" s="291"/>
      <c r="D603" s="292"/>
      <c r="E603" s="291"/>
      <c r="F603" s="279">
        <f t="shared" ref="F603:K603" si="785">SUM(F604:F605)</f>
        <v>0</v>
      </c>
      <c r="G603" s="312">
        <f t="shared" si="785"/>
        <v>0</v>
      </c>
      <c r="H603" s="312">
        <f t="shared" si="785"/>
        <v>0</v>
      </c>
      <c r="I603" s="312">
        <f t="shared" si="785"/>
        <v>0</v>
      </c>
      <c r="J603" s="281">
        <f t="shared" si="785"/>
        <v>0</v>
      </c>
      <c r="K603" s="281">
        <f t="shared" si="785"/>
        <v>0</v>
      </c>
    </row>
    <row r="604" spans="1:12" x14ac:dyDescent="0.25">
      <c r="A604" s="282" t="s">
        <v>705</v>
      </c>
      <c r="B604" s="283"/>
      <c r="C604" s="284"/>
      <c r="D604" s="285"/>
      <c r="E604" s="284"/>
      <c r="F604" s="286">
        <f t="shared" ref="F604:F605" si="786">C604*E604</f>
        <v>0</v>
      </c>
      <c r="G604" s="339">
        <v>0</v>
      </c>
      <c r="H604" s="339">
        <v>0</v>
      </c>
      <c r="I604" s="339">
        <v>0</v>
      </c>
      <c r="J604" s="288">
        <f t="shared" ref="J604:J605" si="787">F604-G604-H604-I604</f>
        <v>0</v>
      </c>
      <c r="K604" s="288">
        <f t="shared" ref="K604:K605" si="788">J604-F604</f>
        <v>0</v>
      </c>
    </row>
    <row r="605" spans="1:12" x14ac:dyDescent="0.25">
      <c r="A605" s="282" t="s">
        <v>705</v>
      </c>
      <c r="B605" s="283"/>
      <c r="C605" s="284"/>
      <c r="D605" s="285"/>
      <c r="E605" s="284"/>
      <c r="F605" s="286">
        <f t="shared" si="786"/>
        <v>0</v>
      </c>
      <c r="G605" s="339">
        <v>0</v>
      </c>
      <c r="H605" s="339">
        <v>0</v>
      </c>
      <c r="I605" s="339">
        <v>0</v>
      </c>
      <c r="J605" s="288">
        <f t="shared" si="787"/>
        <v>0</v>
      </c>
      <c r="K605" s="288">
        <f t="shared" si="788"/>
        <v>0</v>
      </c>
      <c r="L605" s="1"/>
    </row>
    <row r="606" spans="1:12" x14ac:dyDescent="0.25">
      <c r="A606" s="275">
        <v>569</v>
      </c>
      <c r="B606" s="276" t="s">
        <v>704</v>
      </c>
      <c r="C606" s="291"/>
      <c r="D606" s="292"/>
      <c r="E606" s="291"/>
      <c r="F606" s="279">
        <f t="shared" ref="F606:K606" si="789">SUM(F607:F608)</f>
        <v>0</v>
      </c>
      <c r="G606" s="312">
        <f t="shared" si="789"/>
        <v>0</v>
      </c>
      <c r="H606" s="312">
        <f t="shared" si="789"/>
        <v>0</v>
      </c>
      <c r="I606" s="312">
        <f t="shared" si="789"/>
        <v>0</v>
      </c>
      <c r="J606" s="281">
        <f t="shared" si="789"/>
        <v>0</v>
      </c>
      <c r="K606" s="281">
        <f t="shared" si="789"/>
        <v>0</v>
      </c>
    </row>
    <row r="607" spans="1:12" x14ac:dyDescent="0.25">
      <c r="A607" s="282" t="s">
        <v>509</v>
      </c>
      <c r="B607" s="283"/>
      <c r="C607" s="284"/>
      <c r="D607" s="285"/>
      <c r="E607" s="284"/>
      <c r="F607" s="286">
        <f t="shared" ref="F607:F608" si="790">C607*E607</f>
        <v>0</v>
      </c>
      <c r="G607" s="339">
        <v>0</v>
      </c>
      <c r="H607" s="339">
        <v>0</v>
      </c>
      <c r="I607" s="339">
        <v>0</v>
      </c>
      <c r="J607" s="288">
        <f t="shared" ref="J607:J608" si="791">F607-G607-H607-I607</f>
        <v>0</v>
      </c>
      <c r="K607" s="288">
        <f t="shared" ref="K607:K608" si="792">J607-F607</f>
        <v>0</v>
      </c>
    </row>
    <row r="608" spans="1:12" x14ac:dyDescent="0.25">
      <c r="A608" s="282" t="s">
        <v>509</v>
      </c>
      <c r="B608" s="283"/>
      <c r="C608" s="284"/>
      <c r="D608" s="285"/>
      <c r="E608" s="284"/>
      <c r="F608" s="286">
        <f t="shared" si="790"/>
        <v>0</v>
      </c>
      <c r="G608" s="339">
        <v>0</v>
      </c>
      <c r="H608" s="339">
        <v>0</v>
      </c>
      <c r="I608" s="339">
        <v>0</v>
      </c>
      <c r="J608" s="288">
        <f t="shared" si="791"/>
        <v>0</v>
      </c>
      <c r="K608" s="288">
        <f t="shared" si="792"/>
        <v>0</v>
      </c>
      <c r="L608" s="1"/>
    </row>
    <row r="609" spans="1:12" x14ac:dyDescent="0.25">
      <c r="A609" s="327">
        <v>570</v>
      </c>
      <c r="B609" s="269" t="s">
        <v>706</v>
      </c>
      <c r="C609" s="270"/>
      <c r="D609" s="271"/>
      <c r="E609" s="270"/>
      <c r="F609" s="272">
        <f>F610+F613+F616+F619+F622</f>
        <v>0</v>
      </c>
      <c r="G609" s="338">
        <f t="shared" ref="G609:K609" si="793">G610+G613+G616+G619+G622</f>
        <v>0</v>
      </c>
      <c r="H609" s="338">
        <f t="shared" si="793"/>
        <v>0</v>
      </c>
      <c r="I609" s="338">
        <f t="shared" si="793"/>
        <v>0</v>
      </c>
      <c r="J609" s="272">
        <f t="shared" si="793"/>
        <v>0</v>
      </c>
      <c r="K609" s="272">
        <f t="shared" si="793"/>
        <v>0</v>
      </c>
      <c r="L609" s="1"/>
    </row>
    <row r="610" spans="1:12" x14ac:dyDescent="0.25">
      <c r="A610" s="275">
        <v>571</v>
      </c>
      <c r="B610" s="276" t="s">
        <v>512</v>
      </c>
      <c r="C610" s="277"/>
      <c r="D610" s="278"/>
      <c r="E610" s="277"/>
      <c r="F610" s="279">
        <f t="shared" ref="F610:K610" si="794">SUM(F611:F612)</f>
        <v>0</v>
      </c>
      <c r="G610" s="312">
        <f t="shared" si="794"/>
        <v>0</v>
      </c>
      <c r="H610" s="312">
        <f t="shared" si="794"/>
        <v>0</v>
      </c>
      <c r="I610" s="312">
        <f t="shared" si="794"/>
        <v>0</v>
      </c>
      <c r="J610" s="281">
        <f t="shared" si="794"/>
        <v>0</v>
      </c>
      <c r="K610" s="281">
        <f t="shared" si="794"/>
        <v>0</v>
      </c>
    </row>
    <row r="611" spans="1:12" x14ac:dyDescent="0.25">
      <c r="A611" s="282" t="s">
        <v>511</v>
      </c>
      <c r="B611" s="340"/>
      <c r="C611" s="284"/>
      <c r="D611" s="285"/>
      <c r="E611" s="284"/>
      <c r="F611" s="286">
        <f t="shared" ref="F611:F612" si="795">C611*E611</f>
        <v>0</v>
      </c>
      <c r="G611" s="339">
        <v>0</v>
      </c>
      <c r="H611" s="339">
        <v>0</v>
      </c>
      <c r="I611" s="339">
        <v>0</v>
      </c>
      <c r="J611" s="288">
        <f t="shared" ref="J611:J612" si="796">F611-G611-H611-I611</f>
        <v>0</v>
      </c>
      <c r="K611" s="288">
        <f t="shared" ref="K611:K612" si="797">J611-F611</f>
        <v>0</v>
      </c>
    </row>
    <row r="612" spans="1:12" x14ac:dyDescent="0.25">
      <c r="A612" s="282" t="s">
        <v>511</v>
      </c>
      <c r="B612" s="340"/>
      <c r="C612" s="284"/>
      <c r="D612" s="285"/>
      <c r="E612" s="284"/>
      <c r="F612" s="286">
        <f t="shared" si="795"/>
        <v>0</v>
      </c>
      <c r="G612" s="339">
        <v>0</v>
      </c>
      <c r="H612" s="339">
        <v>0</v>
      </c>
      <c r="I612" s="339">
        <v>0</v>
      </c>
      <c r="J612" s="288">
        <f t="shared" si="796"/>
        <v>0</v>
      </c>
      <c r="K612" s="288">
        <f t="shared" si="797"/>
        <v>0</v>
      </c>
    </row>
    <row r="613" spans="1:12" x14ac:dyDescent="0.25">
      <c r="A613" s="275">
        <v>572</v>
      </c>
      <c r="B613" s="276" t="s">
        <v>514</v>
      </c>
      <c r="C613" s="291"/>
      <c r="D613" s="292"/>
      <c r="E613" s="291"/>
      <c r="F613" s="279">
        <f t="shared" ref="F613:K613" si="798">SUM(F614:F615)</f>
        <v>0</v>
      </c>
      <c r="G613" s="312">
        <f t="shared" si="798"/>
        <v>0</v>
      </c>
      <c r="H613" s="312">
        <f t="shared" si="798"/>
        <v>0</v>
      </c>
      <c r="I613" s="312">
        <f t="shared" si="798"/>
        <v>0</v>
      </c>
      <c r="J613" s="281">
        <f t="shared" si="798"/>
        <v>0</v>
      </c>
      <c r="K613" s="281">
        <f t="shared" si="798"/>
        <v>0</v>
      </c>
    </row>
    <row r="614" spans="1:12" x14ac:dyDescent="0.25">
      <c r="A614" s="282" t="s">
        <v>513</v>
      </c>
      <c r="B614" s="283"/>
      <c r="C614" s="284"/>
      <c r="D614" s="285"/>
      <c r="E614" s="284"/>
      <c r="F614" s="286">
        <f t="shared" ref="F614:F615" si="799">C614*E614</f>
        <v>0</v>
      </c>
      <c r="G614" s="339">
        <v>0</v>
      </c>
      <c r="H614" s="339">
        <v>0</v>
      </c>
      <c r="I614" s="339">
        <v>0</v>
      </c>
      <c r="J614" s="288">
        <f t="shared" ref="J614:J615" si="800">F614-G614-H614-I614</f>
        <v>0</v>
      </c>
      <c r="K614" s="288">
        <f t="shared" ref="K614:K615" si="801">J614-F614</f>
        <v>0</v>
      </c>
    </row>
    <row r="615" spans="1:12" x14ac:dyDescent="0.25">
      <c r="A615" s="282" t="s">
        <v>513</v>
      </c>
      <c r="B615" s="340"/>
      <c r="C615" s="284"/>
      <c r="D615" s="285"/>
      <c r="E615" s="284"/>
      <c r="F615" s="286">
        <f t="shared" si="799"/>
        <v>0</v>
      </c>
      <c r="G615" s="339">
        <v>0</v>
      </c>
      <c r="H615" s="339">
        <v>0</v>
      </c>
      <c r="I615" s="339">
        <v>0</v>
      </c>
      <c r="J615" s="288">
        <f t="shared" si="800"/>
        <v>0</v>
      </c>
      <c r="K615" s="288">
        <f t="shared" si="801"/>
        <v>0</v>
      </c>
    </row>
    <row r="616" spans="1:12" x14ac:dyDescent="0.25">
      <c r="A616" s="275">
        <v>573</v>
      </c>
      <c r="B616" s="276" t="s">
        <v>510</v>
      </c>
      <c r="C616" s="291"/>
      <c r="D616" s="292"/>
      <c r="E616" s="291"/>
      <c r="F616" s="279">
        <f t="shared" ref="F616:K616" si="802">SUM(F617:F618)</f>
        <v>0</v>
      </c>
      <c r="G616" s="312">
        <f t="shared" si="802"/>
        <v>0</v>
      </c>
      <c r="H616" s="312">
        <f t="shared" si="802"/>
        <v>0</v>
      </c>
      <c r="I616" s="312">
        <f t="shared" si="802"/>
        <v>0</v>
      </c>
      <c r="J616" s="281">
        <f t="shared" si="802"/>
        <v>0</v>
      </c>
      <c r="K616" s="281">
        <f t="shared" si="802"/>
        <v>0</v>
      </c>
    </row>
    <row r="617" spans="1:12" x14ac:dyDescent="0.25">
      <c r="A617" s="282" t="s">
        <v>515</v>
      </c>
      <c r="B617" s="283"/>
      <c r="C617" s="284"/>
      <c r="D617" s="285"/>
      <c r="E617" s="284"/>
      <c r="F617" s="286">
        <f t="shared" ref="F617:F618" si="803">C617*E617</f>
        <v>0</v>
      </c>
      <c r="G617" s="339">
        <v>0</v>
      </c>
      <c r="H617" s="339">
        <v>0</v>
      </c>
      <c r="I617" s="339">
        <v>0</v>
      </c>
      <c r="J617" s="288">
        <f t="shared" ref="J617:J618" si="804">F617-G617-H617-I617</f>
        <v>0</v>
      </c>
      <c r="K617" s="288">
        <f t="shared" ref="K617:K618" si="805">J617-F617</f>
        <v>0</v>
      </c>
    </row>
    <row r="618" spans="1:12" x14ac:dyDescent="0.25">
      <c r="A618" s="282" t="s">
        <v>515</v>
      </c>
      <c r="B618" s="340"/>
      <c r="C618" s="284"/>
      <c r="D618" s="285"/>
      <c r="E618" s="284"/>
      <c r="F618" s="286">
        <f t="shared" si="803"/>
        <v>0</v>
      </c>
      <c r="G618" s="339">
        <v>0</v>
      </c>
      <c r="H618" s="339">
        <v>0</v>
      </c>
      <c r="I618" s="339">
        <v>0</v>
      </c>
      <c r="J618" s="288">
        <f t="shared" si="804"/>
        <v>0</v>
      </c>
      <c r="K618" s="288">
        <f t="shared" si="805"/>
        <v>0</v>
      </c>
    </row>
    <row r="619" spans="1:12" x14ac:dyDescent="0.25">
      <c r="A619" s="275">
        <v>574</v>
      </c>
      <c r="B619" s="276" t="s">
        <v>707</v>
      </c>
      <c r="C619" s="291"/>
      <c r="D619" s="292"/>
      <c r="E619" s="291"/>
      <c r="F619" s="279">
        <f t="shared" ref="F619:K619" si="806">SUM(F620:F621)</f>
        <v>0</v>
      </c>
      <c r="G619" s="312">
        <f t="shared" si="806"/>
        <v>0</v>
      </c>
      <c r="H619" s="312">
        <f t="shared" si="806"/>
        <v>0</v>
      </c>
      <c r="I619" s="312">
        <f t="shared" si="806"/>
        <v>0</v>
      </c>
      <c r="J619" s="281">
        <f t="shared" si="806"/>
        <v>0</v>
      </c>
      <c r="K619" s="281">
        <f t="shared" si="806"/>
        <v>0</v>
      </c>
    </row>
    <row r="620" spans="1:12" x14ac:dyDescent="0.25">
      <c r="A620" s="282" t="s">
        <v>516</v>
      </c>
      <c r="B620" s="283"/>
      <c r="C620" s="284"/>
      <c r="D620" s="285"/>
      <c r="E620" s="284"/>
      <c r="F620" s="286">
        <f t="shared" ref="F620:F621" si="807">C620*E620</f>
        <v>0</v>
      </c>
      <c r="G620" s="339">
        <v>0</v>
      </c>
      <c r="H620" s="339">
        <v>0</v>
      </c>
      <c r="I620" s="339">
        <v>0</v>
      </c>
      <c r="J620" s="288">
        <f t="shared" ref="J620:J621" si="808">F620-G620-H620-I620</f>
        <v>0</v>
      </c>
      <c r="K620" s="288">
        <f t="shared" ref="K620:K621" si="809">J620-F620</f>
        <v>0</v>
      </c>
    </row>
    <row r="621" spans="1:12" x14ac:dyDescent="0.25">
      <c r="A621" s="282" t="s">
        <v>516</v>
      </c>
      <c r="B621" s="283"/>
      <c r="C621" s="284"/>
      <c r="D621" s="285"/>
      <c r="E621" s="284"/>
      <c r="F621" s="286">
        <f t="shared" si="807"/>
        <v>0</v>
      </c>
      <c r="G621" s="339">
        <v>0</v>
      </c>
      <c r="H621" s="339">
        <v>0</v>
      </c>
      <c r="I621" s="339">
        <v>0</v>
      </c>
      <c r="J621" s="288">
        <f t="shared" si="808"/>
        <v>0</v>
      </c>
      <c r="K621" s="288">
        <f t="shared" si="809"/>
        <v>0</v>
      </c>
    </row>
    <row r="622" spans="1:12" x14ac:dyDescent="0.25">
      <c r="A622" s="275">
        <v>579</v>
      </c>
      <c r="B622" s="276" t="s">
        <v>493</v>
      </c>
      <c r="C622" s="291"/>
      <c r="D622" s="292"/>
      <c r="E622" s="291"/>
      <c r="F622" s="279">
        <f t="shared" ref="F622:K622" si="810">SUM(F623:F624)</f>
        <v>0</v>
      </c>
      <c r="G622" s="312">
        <f t="shared" si="810"/>
        <v>0</v>
      </c>
      <c r="H622" s="312">
        <f t="shared" si="810"/>
        <v>0</v>
      </c>
      <c r="I622" s="312">
        <f t="shared" si="810"/>
        <v>0</v>
      </c>
      <c r="J622" s="281">
        <f t="shared" si="810"/>
        <v>0</v>
      </c>
      <c r="K622" s="281">
        <f t="shared" si="810"/>
        <v>0</v>
      </c>
    </row>
    <row r="623" spans="1:12" x14ac:dyDescent="0.25">
      <c r="A623" s="282" t="s">
        <v>517</v>
      </c>
      <c r="B623" s="283"/>
      <c r="C623" s="284"/>
      <c r="D623" s="285"/>
      <c r="E623" s="284"/>
      <c r="F623" s="286">
        <f t="shared" ref="F623:F624" si="811">C623*E623</f>
        <v>0</v>
      </c>
      <c r="G623" s="339">
        <v>0</v>
      </c>
      <c r="H623" s="339">
        <v>0</v>
      </c>
      <c r="I623" s="339">
        <v>0</v>
      </c>
      <c r="J623" s="288">
        <f t="shared" ref="J623:J624" si="812">F623-G623-H623-I623</f>
        <v>0</v>
      </c>
      <c r="K623" s="288">
        <f t="shared" ref="K623:K624" si="813">J623-F623</f>
        <v>0</v>
      </c>
      <c r="L623" s="44"/>
    </row>
    <row r="624" spans="1:12" x14ac:dyDescent="0.25">
      <c r="A624" s="282" t="s">
        <v>517</v>
      </c>
      <c r="B624" s="340"/>
      <c r="C624" s="284"/>
      <c r="D624" s="285"/>
      <c r="E624" s="284"/>
      <c r="F624" s="286">
        <f t="shared" si="811"/>
        <v>0</v>
      </c>
      <c r="G624" s="339">
        <v>0</v>
      </c>
      <c r="H624" s="339">
        <v>0</v>
      </c>
      <c r="I624" s="339">
        <v>0</v>
      </c>
      <c r="J624" s="288">
        <f t="shared" si="812"/>
        <v>0</v>
      </c>
      <c r="K624" s="288">
        <f t="shared" si="813"/>
        <v>0</v>
      </c>
      <c r="L624" s="44"/>
    </row>
    <row r="625" spans="1:11" x14ac:dyDescent="0.25">
      <c r="A625" s="327">
        <v>590</v>
      </c>
      <c r="B625" s="269" t="s">
        <v>518</v>
      </c>
      <c r="C625" s="270"/>
      <c r="D625" s="271"/>
      <c r="E625" s="270"/>
      <c r="F625" s="272">
        <f>F626+F629+F632+F635+F638+F641+F644+F647+F650</f>
        <v>0</v>
      </c>
      <c r="G625" s="330">
        <f t="shared" ref="G625:K625" si="814">G626+G629+G632+G635+G638+G641+G644+G647+G650</f>
        <v>0</v>
      </c>
      <c r="H625" s="330">
        <f t="shared" si="814"/>
        <v>0</v>
      </c>
      <c r="I625" s="330">
        <f t="shared" si="814"/>
        <v>0</v>
      </c>
      <c r="J625" s="274">
        <f t="shared" si="814"/>
        <v>0</v>
      </c>
      <c r="K625" s="274">
        <f t="shared" si="814"/>
        <v>0</v>
      </c>
    </row>
    <row r="626" spans="1:11" x14ac:dyDescent="0.25">
      <c r="A626" s="275">
        <v>591</v>
      </c>
      <c r="B626" s="276" t="s">
        <v>347</v>
      </c>
      <c r="C626" s="277"/>
      <c r="D626" s="278"/>
      <c r="E626" s="277"/>
      <c r="F626" s="279">
        <f t="shared" ref="F626" si="815">SUM(F627:F628)</f>
        <v>0</v>
      </c>
      <c r="G626" s="312">
        <f t="shared" ref="G626:K626" si="816">SUM(G627:G628)</f>
        <v>0</v>
      </c>
      <c r="H626" s="312">
        <f t="shared" si="816"/>
        <v>0</v>
      </c>
      <c r="I626" s="312">
        <f t="shared" si="816"/>
        <v>0</v>
      </c>
      <c r="J626" s="281">
        <f t="shared" si="816"/>
        <v>0</v>
      </c>
      <c r="K626" s="281">
        <f t="shared" si="816"/>
        <v>0</v>
      </c>
    </row>
    <row r="627" spans="1:11" x14ac:dyDescent="0.25">
      <c r="A627" s="246" t="s">
        <v>519</v>
      </c>
      <c r="B627" s="247"/>
      <c r="C627" s="248"/>
      <c r="D627" s="249"/>
      <c r="E627" s="248"/>
      <c r="F627" s="250">
        <f>C627*E627</f>
        <v>0</v>
      </c>
      <c r="G627" s="344">
        <v>0</v>
      </c>
      <c r="H627" s="344">
        <v>0</v>
      </c>
      <c r="I627" s="344">
        <v>0</v>
      </c>
      <c r="J627" s="252">
        <f t="shared" ref="J627:J628" si="817">F627-G627-H627-I627</f>
        <v>0</v>
      </c>
      <c r="K627" s="252">
        <f t="shared" ref="K627:K637" si="818">J627-F627</f>
        <v>0</v>
      </c>
    </row>
    <row r="628" spans="1:11" x14ac:dyDescent="0.25">
      <c r="A628" s="246" t="s">
        <v>519</v>
      </c>
      <c r="B628" s="247"/>
      <c r="C628" s="248"/>
      <c r="D628" s="249"/>
      <c r="E628" s="248"/>
      <c r="F628" s="250">
        <f>C628*E628</f>
        <v>0</v>
      </c>
      <c r="G628" s="344">
        <v>0</v>
      </c>
      <c r="H628" s="344">
        <v>0</v>
      </c>
      <c r="I628" s="344">
        <v>0</v>
      </c>
      <c r="J628" s="252">
        <f t="shared" si="817"/>
        <v>0</v>
      </c>
      <c r="K628" s="252">
        <f t="shared" si="818"/>
        <v>0</v>
      </c>
    </row>
    <row r="629" spans="1:11" x14ac:dyDescent="0.25">
      <c r="A629" s="275">
        <v>592</v>
      </c>
      <c r="B629" s="276" t="s">
        <v>349</v>
      </c>
      <c r="C629" s="291"/>
      <c r="D629" s="292"/>
      <c r="E629" s="291"/>
      <c r="F629" s="279">
        <f t="shared" ref="F629:K629" si="819">SUM(F630:F631)</f>
        <v>0</v>
      </c>
      <c r="G629" s="312">
        <f t="shared" si="819"/>
        <v>0</v>
      </c>
      <c r="H629" s="312">
        <f t="shared" si="819"/>
        <v>0</v>
      </c>
      <c r="I629" s="312">
        <f t="shared" si="819"/>
        <v>0</v>
      </c>
      <c r="J629" s="281">
        <f t="shared" si="819"/>
        <v>0</v>
      </c>
      <c r="K629" s="281">
        <f t="shared" si="819"/>
        <v>0</v>
      </c>
    </row>
    <row r="630" spans="1:11" x14ac:dyDescent="0.25">
      <c r="A630" s="246" t="s">
        <v>520</v>
      </c>
      <c r="B630" s="247"/>
      <c r="C630" s="248"/>
      <c r="D630" s="249"/>
      <c r="E630" s="248"/>
      <c r="F630" s="250">
        <f t="shared" ref="F630:F631" si="820">C630*E630</f>
        <v>0</v>
      </c>
      <c r="G630" s="344">
        <v>0</v>
      </c>
      <c r="H630" s="344">
        <v>0</v>
      </c>
      <c r="I630" s="344">
        <v>0</v>
      </c>
      <c r="J630" s="252">
        <f t="shared" ref="J630:J631" si="821">F630-G630-H630-I630</f>
        <v>0</v>
      </c>
      <c r="K630" s="252">
        <f t="shared" si="818"/>
        <v>0</v>
      </c>
    </row>
    <row r="631" spans="1:11" x14ac:dyDescent="0.25">
      <c r="A631" s="246" t="s">
        <v>520</v>
      </c>
      <c r="B631" s="247"/>
      <c r="C631" s="248"/>
      <c r="D631" s="249"/>
      <c r="E631" s="248"/>
      <c r="F631" s="250">
        <f t="shared" si="820"/>
        <v>0</v>
      </c>
      <c r="G631" s="344">
        <v>0</v>
      </c>
      <c r="H631" s="344">
        <v>0</v>
      </c>
      <c r="I631" s="344">
        <v>0</v>
      </c>
      <c r="J631" s="252">
        <f t="shared" si="821"/>
        <v>0</v>
      </c>
      <c r="K631" s="252">
        <f t="shared" si="818"/>
        <v>0</v>
      </c>
    </row>
    <row r="632" spans="1:11" x14ac:dyDescent="0.25">
      <c r="A632" s="275">
        <v>593</v>
      </c>
      <c r="B632" s="276" t="s">
        <v>222</v>
      </c>
      <c r="C632" s="277"/>
      <c r="D632" s="278"/>
      <c r="E632" s="277"/>
      <c r="F632" s="279">
        <f t="shared" ref="F632:K632" si="822">SUM(F633:F634)</f>
        <v>0</v>
      </c>
      <c r="G632" s="312">
        <f t="shared" si="822"/>
        <v>0</v>
      </c>
      <c r="H632" s="312">
        <f t="shared" si="822"/>
        <v>0</v>
      </c>
      <c r="I632" s="312">
        <f t="shared" si="822"/>
        <v>0</v>
      </c>
      <c r="J632" s="281">
        <f t="shared" si="822"/>
        <v>0</v>
      </c>
      <c r="K632" s="281">
        <f t="shared" si="822"/>
        <v>0</v>
      </c>
    </row>
    <row r="633" spans="1:11" x14ac:dyDescent="0.25">
      <c r="A633" s="246" t="s">
        <v>521</v>
      </c>
      <c r="B633" s="247"/>
      <c r="C633" s="248"/>
      <c r="D633" s="249"/>
      <c r="E633" s="248"/>
      <c r="F633" s="250">
        <f t="shared" ref="F633:F634" si="823">C633*E633</f>
        <v>0</v>
      </c>
      <c r="G633" s="344">
        <v>0</v>
      </c>
      <c r="H633" s="344">
        <v>0</v>
      </c>
      <c r="I633" s="344">
        <v>0</v>
      </c>
      <c r="J633" s="252">
        <f t="shared" ref="J633:J634" si="824">F633-G633-H633-I633</f>
        <v>0</v>
      </c>
      <c r="K633" s="252">
        <f t="shared" si="818"/>
        <v>0</v>
      </c>
    </row>
    <row r="634" spans="1:11" x14ac:dyDescent="0.25">
      <c r="A634" s="246" t="s">
        <v>521</v>
      </c>
      <c r="B634" s="247"/>
      <c r="C634" s="248"/>
      <c r="D634" s="249"/>
      <c r="E634" s="248"/>
      <c r="F634" s="250">
        <f t="shared" si="823"/>
        <v>0</v>
      </c>
      <c r="G634" s="344">
        <v>0</v>
      </c>
      <c r="H634" s="344">
        <v>0</v>
      </c>
      <c r="I634" s="344">
        <v>0</v>
      </c>
      <c r="J634" s="252">
        <f t="shared" si="824"/>
        <v>0</v>
      </c>
      <c r="K634" s="252">
        <f t="shared" si="818"/>
        <v>0</v>
      </c>
    </row>
    <row r="635" spans="1:11" x14ac:dyDescent="0.25">
      <c r="A635" s="275">
        <v>594</v>
      </c>
      <c r="B635" s="276" t="s">
        <v>224</v>
      </c>
      <c r="C635" s="291"/>
      <c r="D635" s="292"/>
      <c r="E635" s="291"/>
      <c r="F635" s="279">
        <f t="shared" ref="F635:K635" si="825">SUM(F636:F637)</f>
        <v>0</v>
      </c>
      <c r="G635" s="312">
        <f t="shared" si="825"/>
        <v>0</v>
      </c>
      <c r="H635" s="312">
        <f t="shared" si="825"/>
        <v>0</v>
      </c>
      <c r="I635" s="312">
        <f t="shared" si="825"/>
        <v>0</v>
      </c>
      <c r="J635" s="281">
        <f t="shared" si="825"/>
        <v>0</v>
      </c>
      <c r="K635" s="281">
        <f t="shared" si="825"/>
        <v>0</v>
      </c>
    </row>
    <row r="636" spans="1:11" x14ac:dyDescent="0.25">
      <c r="A636" s="246" t="s">
        <v>522</v>
      </c>
      <c r="B636" s="247"/>
      <c r="C636" s="248"/>
      <c r="D636" s="249"/>
      <c r="E636" s="248"/>
      <c r="F636" s="250">
        <f t="shared" ref="F636:F637" si="826">C636*E636</f>
        <v>0</v>
      </c>
      <c r="G636" s="344">
        <v>0</v>
      </c>
      <c r="H636" s="344">
        <v>0</v>
      </c>
      <c r="I636" s="344">
        <v>0</v>
      </c>
      <c r="J636" s="252">
        <f t="shared" ref="J636:J637" si="827">F636-G636-H636-I636</f>
        <v>0</v>
      </c>
      <c r="K636" s="252">
        <f t="shared" si="818"/>
        <v>0</v>
      </c>
    </row>
    <row r="637" spans="1:11" x14ac:dyDescent="0.25">
      <c r="A637" s="246" t="s">
        <v>522</v>
      </c>
      <c r="B637" s="247"/>
      <c r="C637" s="248"/>
      <c r="D637" s="249"/>
      <c r="E637" s="248"/>
      <c r="F637" s="250">
        <f t="shared" si="826"/>
        <v>0</v>
      </c>
      <c r="G637" s="344">
        <v>0</v>
      </c>
      <c r="H637" s="344">
        <v>0</v>
      </c>
      <c r="I637" s="344">
        <v>0</v>
      </c>
      <c r="J637" s="252">
        <f t="shared" si="827"/>
        <v>0</v>
      </c>
      <c r="K637" s="252">
        <f t="shared" si="818"/>
        <v>0</v>
      </c>
    </row>
    <row r="638" spans="1:11" x14ac:dyDescent="0.25">
      <c r="A638" s="275">
        <v>595</v>
      </c>
      <c r="B638" s="342" t="s">
        <v>353</v>
      </c>
      <c r="C638" s="291"/>
      <c r="D638" s="292"/>
      <c r="E638" s="291"/>
      <c r="F638" s="279">
        <f t="shared" ref="F638:K638" si="828">SUM(F639:F640)</f>
        <v>0</v>
      </c>
      <c r="G638" s="312">
        <f t="shared" si="828"/>
        <v>0</v>
      </c>
      <c r="H638" s="312">
        <f t="shared" si="828"/>
        <v>0</v>
      </c>
      <c r="I638" s="312">
        <f t="shared" si="828"/>
        <v>0</v>
      </c>
      <c r="J638" s="281">
        <f t="shared" si="828"/>
        <v>0</v>
      </c>
      <c r="K638" s="281">
        <f t="shared" si="828"/>
        <v>0</v>
      </c>
    </row>
    <row r="639" spans="1:11" x14ac:dyDescent="0.25">
      <c r="A639" s="246" t="s">
        <v>523</v>
      </c>
      <c r="B639" s="345"/>
      <c r="C639" s="248"/>
      <c r="D639" s="249"/>
      <c r="E639" s="248"/>
      <c r="F639" s="250">
        <f t="shared" ref="F639:F640" si="829">C639*E639</f>
        <v>0</v>
      </c>
      <c r="G639" s="344">
        <v>0</v>
      </c>
      <c r="H639" s="344">
        <v>0</v>
      </c>
      <c r="I639" s="344">
        <v>0</v>
      </c>
      <c r="J639" s="252">
        <f t="shared" ref="J639:J640" si="830">F639-G639-H639-I639</f>
        <v>0</v>
      </c>
      <c r="K639" s="252">
        <f t="shared" ref="K639:K640" si="831">J639-F639</f>
        <v>0</v>
      </c>
    </row>
    <row r="640" spans="1:11" x14ac:dyDescent="0.25">
      <c r="A640" s="246" t="s">
        <v>523</v>
      </c>
      <c r="B640" s="345"/>
      <c r="C640" s="248"/>
      <c r="D640" s="249"/>
      <c r="E640" s="248"/>
      <c r="F640" s="250">
        <f t="shared" si="829"/>
        <v>0</v>
      </c>
      <c r="G640" s="344">
        <v>0</v>
      </c>
      <c r="H640" s="344">
        <v>0</v>
      </c>
      <c r="I640" s="344">
        <v>0</v>
      </c>
      <c r="J640" s="252">
        <f t="shared" si="830"/>
        <v>0</v>
      </c>
      <c r="K640" s="252">
        <f t="shared" si="831"/>
        <v>0</v>
      </c>
    </row>
    <row r="641" spans="1:12" x14ac:dyDescent="0.25">
      <c r="A641" s="275">
        <v>596</v>
      </c>
      <c r="B641" s="342" t="s">
        <v>355</v>
      </c>
      <c r="C641" s="291"/>
      <c r="D641" s="292"/>
      <c r="E641" s="291"/>
      <c r="F641" s="279">
        <f t="shared" ref="F641:K641" si="832">SUM(F642:F643)</f>
        <v>0</v>
      </c>
      <c r="G641" s="312">
        <f t="shared" si="832"/>
        <v>0</v>
      </c>
      <c r="H641" s="312">
        <f t="shared" si="832"/>
        <v>0</v>
      </c>
      <c r="I641" s="312">
        <f t="shared" si="832"/>
        <v>0</v>
      </c>
      <c r="J641" s="281">
        <f t="shared" si="832"/>
        <v>0</v>
      </c>
      <c r="K641" s="281">
        <f t="shared" si="832"/>
        <v>0</v>
      </c>
    </row>
    <row r="642" spans="1:12" x14ac:dyDescent="0.25">
      <c r="A642" s="246" t="s">
        <v>524</v>
      </c>
      <c r="B642" s="345"/>
      <c r="C642" s="248"/>
      <c r="D642" s="249"/>
      <c r="E642" s="248"/>
      <c r="F642" s="250">
        <f t="shared" ref="F642:F643" si="833">C642*E642</f>
        <v>0</v>
      </c>
      <c r="G642" s="344">
        <v>0</v>
      </c>
      <c r="H642" s="344">
        <v>0</v>
      </c>
      <c r="I642" s="344">
        <v>0</v>
      </c>
      <c r="J642" s="252">
        <f t="shared" ref="J642:J643" si="834">F642-G642-H642-I642</f>
        <v>0</v>
      </c>
      <c r="K642" s="252">
        <f t="shared" ref="K642:K643" si="835">J642-F642</f>
        <v>0</v>
      </c>
    </row>
    <row r="643" spans="1:12" x14ac:dyDescent="0.25">
      <c r="A643" s="246" t="s">
        <v>524</v>
      </c>
      <c r="B643" s="345"/>
      <c r="C643" s="248"/>
      <c r="D643" s="249"/>
      <c r="E643" s="248"/>
      <c r="F643" s="250">
        <f t="shared" si="833"/>
        <v>0</v>
      </c>
      <c r="G643" s="344">
        <v>0</v>
      </c>
      <c r="H643" s="344">
        <v>0</v>
      </c>
      <c r="I643" s="344">
        <v>0</v>
      </c>
      <c r="J643" s="252">
        <f t="shared" si="834"/>
        <v>0</v>
      </c>
      <c r="K643" s="252">
        <f t="shared" si="835"/>
        <v>0</v>
      </c>
    </row>
    <row r="644" spans="1:12" x14ac:dyDescent="0.25">
      <c r="A644" s="275">
        <v>597</v>
      </c>
      <c r="B644" s="342" t="s">
        <v>459</v>
      </c>
      <c r="C644" s="291"/>
      <c r="D644" s="292"/>
      <c r="E644" s="291"/>
      <c r="F644" s="279">
        <f t="shared" ref="F644:K644" si="836">SUM(F645:F646)</f>
        <v>0</v>
      </c>
      <c r="G644" s="312">
        <f t="shared" si="836"/>
        <v>0</v>
      </c>
      <c r="H644" s="312">
        <f t="shared" si="836"/>
        <v>0</v>
      </c>
      <c r="I644" s="312">
        <f t="shared" si="836"/>
        <v>0</v>
      </c>
      <c r="J644" s="281">
        <f t="shared" si="836"/>
        <v>0</v>
      </c>
      <c r="K644" s="281">
        <f t="shared" si="836"/>
        <v>0</v>
      </c>
    </row>
    <row r="645" spans="1:12" x14ac:dyDescent="0.25">
      <c r="A645" s="246" t="s">
        <v>525</v>
      </c>
      <c r="B645" s="345"/>
      <c r="C645" s="248"/>
      <c r="D645" s="249"/>
      <c r="E645" s="248"/>
      <c r="F645" s="250">
        <f t="shared" ref="F645:F646" si="837">C645*E645</f>
        <v>0</v>
      </c>
      <c r="G645" s="344">
        <v>0</v>
      </c>
      <c r="H645" s="344">
        <v>0</v>
      </c>
      <c r="I645" s="344">
        <v>0</v>
      </c>
      <c r="J645" s="252">
        <f t="shared" ref="J645:J646" si="838">F645-G645-H645-I645</f>
        <v>0</v>
      </c>
      <c r="K645" s="252">
        <f t="shared" ref="K645:K646" si="839">J645-F645</f>
        <v>0</v>
      </c>
    </row>
    <row r="646" spans="1:12" x14ac:dyDescent="0.25">
      <c r="A646" s="246" t="s">
        <v>525</v>
      </c>
      <c r="B646" s="345"/>
      <c r="C646" s="248"/>
      <c r="D646" s="249"/>
      <c r="E646" s="248"/>
      <c r="F646" s="250">
        <f t="shared" si="837"/>
        <v>0</v>
      </c>
      <c r="G646" s="344">
        <v>0</v>
      </c>
      <c r="H646" s="344">
        <v>0</v>
      </c>
      <c r="I646" s="344">
        <v>0</v>
      </c>
      <c r="J646" s="252">
        <f t="shared" si="838"/>
        <v>0</v>
      </c>
      <c r="K646" s="252">
        <f t="shared" si="839"/>
        <v>0</v>
      </c>
    </row>
    <row r="647" spans="1:12" x14ac:dyDescent="0.25">
      <c r="A647" s="275">
        <v>598</v>
      </c>
      <c r="B647" s="342" t="s">
        <v>526</v>
      </c>
      <c r="C647" s="291"/>
      <c r="D647" s="292"/>
      <c r="E647" s="291"/>
      <c r="F647" s="279">
        <f t="shared" ref="F647:K647" si="840">SUM(F648:F649)</f>
        <v>0</v>
      </c>
      <c r="G647" s="312">
        <f t="shared" si="840"/>
        <v>0</v>
      </c>
      <c r="H647" s="312">
        <f t="shared" si="840"/>
        <v>0</v>
      </c>
      <c r="I647" s="312">
        <f t="shared" si="840"/>
        <v>0</v>
      </c>
      <c r="J647" s="281">
        <f t="shared" si="840"/>
        <v>0</v>
      </c>
      <c r="K647" s="281">
        <f t="shared" si="840"/>
        <v>0</v>
      </c>
    </row>
    <row r="648" spans="1:12" x14ac:dyDescent="0.25">
      <c r="A648" s="246" t="s">
        <v>527</v>
      </c>
      <c r="B648" s="345"/>
      <c r="C648" s="248"/>
      <c r="D648" s="249"/>
      <c r="E648" s="248"/>
      <c r="F648" s="250">
        <f t="shared" ref="F648:F649" si="841">C648*E648</f>
        <v>0</v>
      </c>
      <c r="G648" s="344">
        <v>0</v>
      </c>
      <c r="H648" s="344">
        <v>0</v>
      </c>
      <c r="I648" s="344">
        <v>0</v>
      </c>
      <c r="J648" s="252">
        <f t="shared" ref="J648:J649" si="842">F648-G648-H648-I648</f>
        <v>0</v>
      </c>
      <c r="K648" s="252">
        <f t="shared" ref="K648:K649" si="843">J648-F648</f>
        <v>0</v>
      </c>
    </row>
    <row r="649" spans="1:12" x14ac:dyDescent="0.25">
      <c r="A649" s="246" t="s">
        <v>527</v>
      </c>
      <c r="B649" s="345"/>
      <c r="C649" s="248"/>
      <c r="D649" s="249"/>
      <c r="E649" s="248"/>
      <c r="F649" s="250">
        <f t="shared" si="841"/>
        <v>0</v>
      </c>
      <c r="G649" s="344">
        <v>0</v>
      </c>
      <c r="H649" s="344">
        <v>0</v>
      </c>
      <c r="I649" s="344">
        <v>0</v>
      </c>
      <c r="J649" s="252">
        <f t="shared" si="842"/>
        <v>0</v>
      </c>
      <c r="K649" s="252">
        <f t="shared" si="843"/>
        <v>0</v>
      </c>
    </row>
    <row r="650" spans="1:12" x14ac:dyDescent="0.25">
      <c r="A650" s="275">
        <v>599</v>
      </c>
      <c r="B650" s="342" t="s">
        <v>528</v>
      </c>
      <c r="C650" s="291"/>
      <c r="D650" s="292"/>
      <c r="E650" s="291"/>
      <c r="F650" s="279">
        <f t="shared" ref="F650:K650" si="844">SUM(F651:F652)</f>
        <v>0</v>
      </c>
      <c r="G650" s="312">
        <f t="shared" si="844"/>
        <v>0</v>
      </c>
      <c r="H650" s="312">
        <f t="shared" si="844"/>
        <v>0</v>
      </c>
      <c r="I650" s="312">
        <f t="shared" si="844"/>
        <v>0</v>
      </c>
      <c r="J650" s="281">
        <f t="shared" si="844"/>
        <v>0</v>
      </c>
      <c r="K650" s="281">
        <f t="shared" si="844"/>
        <v>0</v>
      </c>
    </row>
    <row r="651" spans="1:12" x14ac:dyDescent="0.25">
      <c r="A651" s="246" t="s">
        <v>529</v>
      </c>
      <c r="B651" s="247"/>
      <c r="C651" s="248"/>
      <c r="D651" s="249"/>
      <c r="E651" s="248"/>
      <c r="F651" s="250">
        <f t="shared" ref="F651:F652" si="845">C651*E651</f>
        <v>0</v>
      </c>
      <c r="G651" s="344">
        <v>0</v>
      </c>
      <c r="H651" s="344">
        <v>0</v>
      </c>
      <c r="I651" s="344">
        <v>0</v>
      </c>
      <c r="J651" s="252">
        <f t="shared" ref="J651:J652" si="846">F651-G651-H651-I651</f>
        <v>0</v>
      </c>
      <c r="K651" s="252">
        <f t="shared" ref="K651:K652" si="847">J651-F651</f>
        <v>0</v>
      </c>
    </row>
    <row r="652" spans="1:12" x14ac:dyDescent="0.25">
      <c r="A652" s="246" t="s">
        <v>529</v>
      </c>
      <c r="B652" s="247"/>
      <c r="C652" s="248"/>
      <c r="D652" s="249"/>
      <c r="E652" s="248"/>
      <c r="F652" s="250">
        <f t="shared" si="845"/>
        <v>0</v>
      </c>
      <c r="G652" s="344">
        <v>0</v>
      </c>
      <c r="H652" s="344">
        <v>0</v>
      </c>
      <c r="I652" s="344">
        <v>0</v>
      </c>
      <c r="J652" s="252">
        <f t="shared" si="846"/>
        <v>0</v>
      </c>
      <c r="K652" s="252">
        <f t="shared" si="847"/>
        <v>0</v>
      </c>
    </row>
    <row r="653" spans="1:12" x14ac:dyDescent="0.25">
      <c r="A653" s="316">
        <v>600</v>
      </c>
      <c r="B653" s="317" t="s">
        <v>530</v>
      </c>
      <c r="C653" s="318"/>
      <c r="D653" s="319"/>
      <c r="E653" s="318"/>
      <c r="F653" s="320">
        <f>F654+F657+F660+F663</f>
        <v>0</v>
      </c>
      <c r="G653" s="346">
        <f t="shared" ref="G653:K653" si="848">G654+G657+G660+G663</f>
        <v>0</v>
      </c>
      <c r="H653" s="346">
        <f t="shared" si="848"/>
        <v>0</v>
      </c>
      <c r="I653" s="346">
        <f t="shared" si="848"/>
        <v>0</v>
      </c>
      <c r="J653" s="320">
        <f t="shared" si="848"/>
        <v>0</v>
      </c>
      <c r="K653" s="320">
        <f t="shared" si="848"/>
        <v>0</v>
      </c>
    </row>
    <row r="654" spans="1:12" x14ac:dyDescent="0.25">
      <c r="A654" s="268">
        <v>610</v>
      </c>
      <c r="B654" s="269" t="s">
        <v>531</v>
      </c>
      <c r="C654" s="270"/>
      <c r="D654" s="271"/>
      <c r="E654" s="270"/>
      <c r="F654" s="272">
        <f>SUM(F655:F656)</f>
        <v>0</v>
      </c>
      <c r="G654" s="338">
        <f t="shared" ref="G654:K654" si="849">SUM(G655:G656)</f>
        <v>0</v>
      </c>
      <c r="H654" s="338">
        <f t="shared" si="849"/>
        <v>0</v>
      </c>
      <c r="I654" s="338">
        <f t="shared" si="849"/>
        <v>0</v>
      </c>
      <c r="J654" s="272">
        <f t="shared" si="849"/>
        <v>0</v>
      </c>
      <c r="K654" s="272">
        <f t="shared" si="849"/>
        <v>0</v>
      </c>
      <c r="L654" s="1"/>
    </row>
    <row r="655" spans="1:12" s="45" customFormat="1" x14ac:dyDescent="0.25">
      <c r="A655" s="282" t="s">
        <v>708</v>
      </c>
      <c r="B655" s="283"/>
      <c r="C655" s="284"/>
      <c r="D655" s="285"/>
      <c r="E655" s="284"/>
      <c r="F655" s="286">
        <f t="shared" ref="F655:F656" si="850">C655*E655</f>
        <v>0</v>
      </c>
      <c r="G655" s="339">
        <v>0</v>
      </c>
      <c r="H655" s="339">
        <v>0</v>
      </c>
      <c r="I655" s="339">
        <v>0</v>
      </c>
      <c r="J655" s="288">
        <f t="shared" ref="J655:J656" si="851">F655-G655-H655-I655</f>
        <v>0</v>
      </c>
      <c r="K655" s="288">
        <f t="shared" ref="K655:K656" si="852">J655-F655</f>
        <v>0</v>
      </c>
      <c r="L655" s="1"/>
    </row>
    <row r="656" spans="1:12" s="45" customFormat="1" x14ac:dyDescent="0.25">
      <c r="A656" s="282" t="s">
        <v>708</v>
      </c>
      <c r="B656" s="283"/>
      <c r="C656" s="284"/>
      <c r="D656" s="285"/>
      <c r="E656" s="284"/>
      <c r="F656" s="286">
        <f t="shared" si="850"/>
        <v>0</v>
      </c>
      <c r="G656" s="339">
        <v>0</v>
      </c>
      <c r="H656" s="339">
        <v>0</v>
      </c>
      <c r="I656" s="339">
        <v>0</v>
      </c>
      <c r="J656" s="288">
        <f t="shared" si="851"/>
        <v>0</v>
      </c>
      <c r="K656" s="288">
        <f t="shared" si="852"/>
        <v>0</v>
      </c>
      <c r="L656" s="1"/>
    </row>
    <row r="657" spans="1:11" x14ac:dyDescent="0.25">
      <c r="A657" s="327">
        <v>620</v>
      </c>
      <c r="B657" s="269" t="s">
        <v>532</v>
      </c>
      <c r="C657" s="270"/>
      <c r="D657" s="271"/>
      <c r="E657" s="270"/>
      <c r="F657" s="272">
        <f>SUM(F658:F659)</f>
        <v>0</v>
      </c>
      <c r="G657" s="338">
        <f t="shared" ref="G657:K657" si="853">SUM(G658:G659)</f>
        <v>0</v>
      </c>
      <c r="H657" s="338">
        <f t="shared" si="853"/>
        <v>0</v>
      </c>
      <c r="I657" s="338">
        <f t="shared" si="853"/>
        <v>0</v>
      </c>
      <c r="J657" s="272">
        <f t="shared" si="853"/>
        <v>0</v>
      </c>
      <c r="K657" s="272">
        <f t="shared" si="853"/>
        <v>0</v>
      </c>
    </row>
    <row r="658" spans="1:11" x14ac:dyDescent="0.25">
      <c r="A658" s="246" t="s">
        <v>709</v>
      </c>
      <c r="B658" s="247"/>
      <c r="C658" s="248"/>
      <c r="D658" s="249"/>
      <c r="E658" s="248"/>
      <c r="F658" s="250">
        <f t="shared" ref="F658:F659" si="854">C658*E658</f>
        <v>0</v>
      </c>
      <c r="G658" s="344">
        <v>0</v>
      </c>
      <c r="H658" s="344">
        <v>0</v>
      </c>
      <c r="I658" s="344">
        <v>0</v>
      </c>
      <c r="J658" s="252">
        <f t="shared" ref="J658:J659" si="855">F658-G658-H658-I658</f>
        <v>0</v>
      </c>
      <c r="K658" s="252">
        <f t="shared" ref="K658:K659" si="856">J658-F658</f>
        <v>0</v>
      </c>
    </row>
    <row r="659" spans="1:11" x14ac:dyDescent="0.25">
      <c r="A659" s="246" t="s">
        <v>709</v>
      </c>
      <c r="B659" s="247"/>
      <c r="C659" s="248"/>
      <c r="D659" s="249"/>
      <c r="E659" s="248"/>
      <c r="F659" s="250">
        <f t="shared" si="854"/>
        <v>0</v>
      </c>
      <c r="G659" s="344">
        <v>0</v>
      </c>
      <c r="H659" s="344">
        <v>0</v>
      </c>
      <c r="I659" s="344">
        <v>0</v>
      </c>
      <c r="J659" s="252">
        <f t="shared" si="855"/>
        <v>0</v>
      </c>
      <c r="K659" s="252">
        <f t="shared" si="856"/>
        <v>0</v>
      </c>
    </row>
    <row r="660" spans="1:11" x14ac:dyDescent="0.25">
      <c r="A660" s="327">
        <v>630</v>
      </c>
      <c r="B660" s="269" t="s">
        <v>710</v>
      </c>
      <c r="C660" s="270"/>
      <c r="D660" s="271"/>
      <c r="E660" s="270"/>
      <c r="F660" s="272">
        <f>SUM(F661:F662)</f>
        <v>0</v>
      </c>
      <c r="G660" s="338">
        <f t="shared" ref="G660:K660" si="857">SUM(G661:G662)</f>
        <v>0</v>
      </c>
      <c r="H660" s="338">
        <f t="shared" si="857"/>
        <v>0</v>
      </c>
      <c r="I660" s="338">
        <f t="shared" si="857"/>
        <v>0</v>
      </c>
      <c r="J660" s="272">
        <f t="shared" si="857"/>
        <v>0</v>
      </c>
      <c r="K660" s="272">
        <f t="shared" si="857"/>
        <v>0</v>
      </c>
    </row>
    <row r="661" spans="1:11" x14ac:dyDescent="0.25">
      <c r="A661" s="246" t="s">
        <v>930</v>
      </c>
      <c r="B661" s="247"/>
      <c r="C661" s="248"/>
      <c r="D661" s="249"/>
      <c r="E661" s="248"/>
      <c r="F661" s="250">
        <f t="shared" ref="F661:F662" si="858">C661*E661</f>
        <v>0</v>
      </c>
      <c r="G661" s="344">
        <v>0</v>
      </c>
      <c r="H661" s="344">
        <v>0</v>
      </c>
      <c r="I661" s="344">
        <v>0</v>
      </c>
      <c r="J661" s="252">
        <f t="shared" ref="J661:J662" si="859">F661-G661-H661-I661</f>
        <v>0</v>
      </c>
      <c r="K661" s="252">
        <f t="shared" ref="K661:K662" si="860">J661-F661</f>
        <v>0</v>
      </c>
    </row>
    <row r="662" spans="1:11" x14ac:dyDescent="0.25">
      <c r="A662" s="246" t="s">
        <v>930</v>
      </c>
      <c r="B662" s="247"/>
      <c r="C662" s="248"/>
      <c r="D662" s="249"/>
      <c r="E662" s="248"/>
      <c r="F662" s="250">
        <f t="shared" si="858"/>
        <v>0</v>
      </c>
      <c r="G662" s="344">
        <v>0</v>
      </c>
      <c r="H662" s="344">
        <v>0</v>
      </c>
      <c r="I662" s="344">
        <v>0</v>
      </c>
      <c r="J662" s="252">
        <f t="shared" si="859"/>
        <v>0</v>
      </c>
      <c r="K662" s="252">
        <f t="shared" si="860"/>
        <v>0</v>
      </c>
    </row>
    <row r="663" spans="1:11" x14ac:dyDescent="0.25">
      <c r="A663" s="327">
        <v>640</v>
      </c>
      <c r="B663" s="269" t="s">
        <v>711</v>
      </c>
      <c r="C663" s="270"/>
      <c r="D663" s="271"/>
      <c r="E663" s="270"/>
      <c r="F663" s="272">
        <f>SUM(F664:F665)</f>
        <v>0</v>
      </c>
      <c r="G663" s="338">
        <f t="shared" ref="G663:K663" si="861">SUM(G664:G665)</f>
        <v>0</v>
      </c>
      <c r="H663" s="338">
        <f t="shared" si="861"/>
        <v>0</v>
      </c>
      <c r="I663" s="338">
        <f t="shared" si="861"/>
        <v>0</v>
      </c>
      <c r="J663" s="272">
        <f t="shared" si="861"/>
        <v>0</v>
      </c>
      <c r="K663" s="272">
        <f t="shared" si="861"/>
        <v>0</v>
      </c>
    </row>
    <row r="664" spans="1:11" x14ac:dyDescent="0.25">
      <c r="A664" s="293" t="s">
        <v>942</v>
      </c>
      <c r="B664" s="294"/>
      <c r="C664" s="284"/>
      <c r="D664" s="285"/>
      <c r="E664" s="284"/>
      <c r="F664" s="295">
        <f t="shared" ref="F664:F665" si="862">C664*E664</f>
        <v>0</v>
      </c>
      <c r="G664" s="313">
        <v>0</v>
      </c>
      <c r="H664" s="313">
        <v>0</v>
      </c>
      <c r="I664" s="313">
        <v>0</v>
      </c>
      <c r="J664" s="297">
        <f t="shared" ref="J664:J665" si="863">F664-G664-H664-I664</f>
        <v>0</v>
      </c>
      <c r="K664" s="297">
        <f t="shared" ref="K664:K665" si="864">J664-F664</f>
        <v>0</v>
      </c>
    </row>
    <row r="665" spans="1:11" x14ac:dyDescent="0.25">
      <c r="A665" s="293" t="s">
        <v>942</v>
      </c>
      <c r="B665" s="294"/>
      <c r="C665" s="284"/>
      <c r="D665" s="285"/>
      <c r="E665" s="284"/>
      <c r="F665" s="295">
        <f t="shared" si="862"/>
        <v>0</v>
      </c>
      <c r="G665" s="313">
        <v>0</v>
      </c>
      <c r="H665" s="313">
        <v>0</v>
      </c>
      <c r="I665" s="313">
        <v>0</v>
      </c>
      <c r="J665" s="297">
        <f t="shared" si="863"/>
        <v>0</v>
      </c>
      <c r="K665" s="297">
        <f t="shared" si="864"/>
        <v>0</v>
      </c>
    </row>
    <row r="666" spans="1:11" x14ac:dyDescent="0.25">
      <c r="A666" s="316">
        <v>700</v>
      </c>
      <c r="B666" s="317" t="s">
        <v>533</v>
      </c>
      <c r="C666" s="318"/>
      <c r="D666" s="319"/>
      <c r="E666" s="318"/>
      <c r="F666" s="320">
        <f t="shared" ref="F666:K666" si="865">F667+F686+F705+F721+F749+F759+F781</f>
        <v>0</v>
      </c>
      <c r="G666" s="321">
        <f t="shared" si="865"/>
        <v>0</v>
      </c>
      <c r="H666" s="321">
        <f t="shared" si="865"/>
        <v>0</v>
      </c>
      <c r="I666" s="321">
        <f t="shared" si="865"/>
        <v>0</v>
      </c>
      <c r="J666" s="322">
        <f t="shared" si="865"/>
        <v>0</v>
      </c>
      <c r="K666" s="322">
        <f t="shared" si="865"/>
        <v>0</v>
      </c>
    </row>
    <row r="667" spans="1:11" x14ac:dyDescent="0.25">
      <c r="A667" s="268" t="s">
        <v>534</v>
      </c>
      <c r="B667" s="269" t="s">
        <v>535</v>
      </c>
      <c r="C667" s="270"/>
      <c r="D667" s="271"/>
      <c r="E667" s="270"/>
      <c r="F667" s="272">
        <f>F668+F671+F674+F683+F677+F680</f>
        <v>0</v>
      </c>
      <c r="G667" s="272">
        <f t="shared" ref="G667:K667" si="866">G668+G671+G674+G683+G677+G680</f>
        <v>0</v>
      </c>
      <c r="H667" s="272">
        <f t="shared" si="866"/>
        <v>0</v>
      </c>
      <c r="I667" s="272">
        <f t="shared" si="866"/>
        <v>0</v>
      </c>
      <c r="J667" s="272">
        <f t="shared" si="866"/>
        <v>0</v>
      </c>
      <c r="K667" s="272">
        <f t="shared" si="866"/>
        <v>0</v>
      </c>
    </row>
    <row r="668" spans="1:11" x14ac:dyDescent="0.25">
      <c r="A668" s="275">
        <v>711</v>
      </c>
      <c r="B668" s="276" t="s">
        <v>536</v>
      </c>
      <c r="C668" s="277"/>
      <c r="D668" s="278"/>
      <c r="E668" s="277"/>
      <c r="F668" s="279">
        <f t="shared" ref="F668:K668" si="867">SUM(F669:F670)</f>
        <v>0</v>
      </c>
      <c r="G668" s="312">
        <f t="shared" si="867"/>
        <v>0</v>
      </c>
      <c r="H668" s="312">
        <f t="shared" si="867"/>
        <v>0</v>
      </c>
      <c r="I668" s="312">
        <f t="shared" si="867"/>
        <v>0</v>
      </c>
      <c r="J668" s="281">
        <f t="shared" si="867"/>
        <v>0</v>
      </c>
      <c r="K668" s="281">
        <f t="shared" si="867"/>
        <v>0</v>
      </c>
    </row>
    <row r="669" spans="1:11" x14ac:dyDescent="0.25">
      <c r="A669" s="293" t="s">
        <v>537</v>
      </c>
      <c r="B669" s="294"/>
      <c r="C669" s="284"/>
      <c r="D669" s="285"/>
      <c r="E669" s="284"/>
      <c r="F669" s="295">
        <f t="shared" ref="F669:F670" si="868">C669*E669</f>
        <v>0</v>
      </c>
      <c r="G669" s="313">
        <v>0</v>
      </c>
      <c r="H669" s="313">
        <v>0</v>
      </c>
      <c r="I669" s="313">
        <v>0</v>
      </c>
      <c r="J669" s="297">
        <f t="shared" ref="J669:J670" si="869">F669-G669-H669-I669</f>
        <v>0</v>
      </c>
      <c r="K669" s="297">
        <f t="shared" ref="K669:K670" si="870">J669-F669</f>
        <v>0</v>
      </c>
    </row>
    <row r="670" spans="1:11" x14ac:dyDescent="0.25">
      <c r="A670" s="293" t="s">
        <v>537</v>
      </c>
      <c r="B670" s="294"/>
      <c r="C670" s="284"/>
      <c r="D670" s="285"/>
      <c r="E670" s="284"/>
      <c r="F670" s="295">
        <f t="shared" si="868"/>
        <v>0</v>
      </c>
      <c r="G670" s="313">
        <v>0</v>
      </c>
      <c r="H670" s="313">
        <v>0</v>
      </c>
      <c r="I670" s="313">
        <v>0</v>
      </c>
      <c r="J670" s="297">
        <f t="shared" si="869"/>
        <v>0</v>
      </c>
      <c r="K670" s="297">
        <f t="shared" si="870"/>
        <v>0</v>
      </c>
    </row>
    <row r="671" spans="1:11" x14ac:dyDescent="0.25">
      <c r="A671" s="289">
        <v>712</v>
      </c>
      <c r="B671" s="290" t="s">
        <v>538</v>
      </c>
      <c r="C671" s="291"/>
      <c r="D671" s="292"/>
      <c r="E671" s="291"/>
      <c r="F671" s="324">
        <f t="shared" ref="F671:K671" si="871">SUM(F672:F673)</f>
        <v>0</v>
      </c>
      <c r="G671" s="325">
        <f t="shared" si="871"/>
        <v>0</v>
      </c>
      <c r="H671" s="325">
        <f t="shared" si="871"/>
        <v>0</v>
      </c>
      <c r="I671" s="325">
        <f t="shared" si="871"/>
        <v>0</v>
      </c>
      <c r="J671" s="326">
        <f t="shared" si="871"/>
        <v>0</v>
      </c>
      <c r="K671" s="326">
        <f t="shared" si="871"/>
        <v>0</v>
      </c>
    </row>
    <row r="672" spans="1:11" x14ac:dyDescent="0.25">
      <c r="A672" s="293" t="s">
        <v>539</v>
      </c>
      <c r="B672" s="298"/>
      <c r="C672" s="284"/>
      <c r="D672" s="285"/>
      <c r="E672" s="284"/>
      <c r="F672" s="295">
        <f t="shared" ref="F672:F673" si="872">C672*E672</f>
        <v>0</v>
      </c>
      <c r="G672" s="313">
        <v>0</v>
      </c>
      <c r="H672" s="313">
        <v>0</v>
      </c>
      <c r="I672" s="313">
        <v>0</v>
      </c>
      <c r="J672" s="297">
        <f t="shared" ref="J672:J673" si="873">F672-G672-H672-I672</f>
        <v>0</v>
      </c>
      <c r="K672" s="297">
        <f t="shared" ref="K672:K673" si="874">J672-F672</f>
        <v>0</v>
      </c>
    </row>
    <row r="673" spans="1:11" x14ac:dyDescent="0.25">
      <c r="A673" s="293" t="s">
        <v>539</v>
      </c>
      <c r="B673" s="298"/>
      <c r="C673" s="284"/>
      <c r="D673" s="285"/>
      <c r="E673" s="284"/>
      <c r="F673" s="295">
        <f t="shared" si="872"/>
        <v>0</v>
      </c>
      <c r="G673" s="313">
        <v>0</v>
      </c>
      <c r="H673" s="313">
        <v>0</v>
      </c>
      <c r="I673" s="313">
        <v>0</v>
      </c>
      <c r="J673" s="297">
        <f t="shared" si="873"/>
        <v>0</v>
      </c>
      <c r="K673" s="297">
        <f t="shared" si="874"/>
        <v>0</v>
      </c>
    </row>
    <row r="674" spans="1:11" x14ac:dyDescent="0.25">
      <c r="A674" s="289">
        <v>713</v>
      </c>
      <c r="B674" s="290" t="s">
        <v>540</v>
      </c>
      <c r="C674" s="291"/>
      <c r="D674" s="292"/>
      <c r="E674" s="291"/>
      <c r="F674" s="324">
        <f t="shared" ref="F674:K674" si="875">SUM(F675:F676)</f>
        <v>0</v>
      </c>
      <c r="G674" s="325">
        <f t="shared" si="875"/>
        <v>0</v>
      </c>
      <c r="H674" s="325">
        <f t="shared" si="875"/>
        <v>0</v>
      </c>
      <c r="I674" s="325">
        <f t="shared" si="875"/>
        <v>0</v>
      </c>
      <c r="J674" s="326">
        <f t="shared" si="875"/>
        <v>0</v>
      </c>
      <c r="K674" s="326">
        <f t="shared" si="875"/>
        <v>0</v>
      </c>
    </row>
    <row r="675" spans="1:11" x14ac:dyDescent="0.25">
      <c r="A675" s="293" t="s">
        <v>541</v>
      </c>
      <c r="B675" s="298"/>
      <c r="C675" s="284"/>
      <c r="D675" s="285"/>
      <c r="E675" s="284"/>
      <c r="F675" s="295">
        <f t="shared" ref="F675:F676" si="876">C675*E675</f>
        <v>0</v>
      </c>
      <c r="G675" s="313">
        <v>0</v>
      </c>
      <c r="H675" s="313">
        <v>0</v>
      </c>
      <c r="I675" s="313">
        <v>0</v>
      </c>
      <c r="J675" s="297">
        <f t="shared" ref="J675:J676" si="877">F675-G675-H675-I675</f>
        <v>0</v>
      </c>
      <c r="K675" s="297">
        <f t="shared" ref="K675:K676" si="878">J675-F675</f>
        <v>0</v>
      </c>
    </row>
    <row r="676" spans="1:11" x14ac:dyDescent="0.25">
      <c r="A676" s="293" t="s">
        <v>541</v>
      </c>
      <c r="B676" s="298"/>
      <c r="C676" s="284"/>
      <c r="D676" s="285"/>
      <c r="E676" s="284"/>
      <c r="F676" s="295">
        <f t="shared" si="876"/>
        <v>0</v>
      </c>
      <c r="G676" s="313">
        <v>0</v>
      </c>
      <c r="H676" s="313">
        <v>0</v>
      </c>
      <c r="I676" s="313">
        <v>0</v>
      </c>
      <c r="J676" s="297">
        <f t="shared" si="877"/>
        <v>0</v>
      </c>
      <c r="K676" s="297">
        <f t="shared" si="878"/>
        <v>0</v>
      </c>
    </row>
    <row r="677" spans="1:11" x14ac:dyDescent="0.25">
      <c r="A677" s="289">
        <v>714</v>
      </c>
      <c r="B677" s="290" t="s">
        <v>712</v>
      </c>
      <c r="C677" s="291"/>
      <c r="D677" s="292"/>
      <c r="E677" s="291"/>
      <c r="F677" s="324">
        <f t="shared" ref="F677:K677" si="879">SUM(F678:F679)</f>
        <v>0</v>
      </c>
      <c r="G677" s="325">
        <f t="shared" si="879"/>
        <v>0</v>
      </c>
      <c r="H677" s="325">
        <f t="shared" si="879"/>
        <v>0</v>
      </c>
      <c r="I677" s="325">
        <f t="shared" si="879"/>
        <v>0</v>
      </c>
      <c r="J677" s="326">
        <f t="shared" si="879"/>
        <v>0</v>
      </c>
      <c r="K677" s="326">
        <f t="shared" si="879"/>
        <v>0</v>
      </c>
    </row>
    <row r="678" spans="1:11" x14ac:dyDescent="0.25">
      <c r="A678" s="293" t="s">
        <v>713</v>
      </c>
      <c r="B678" s="298"/>
      <c r="C678" s="284"/>
      <c r="D678" s="285"/>
      <c r="E678" s="284"/>
      <c r="F678" s="295">
        <f t="shared" ref="F678:F679" si="880">C678*E678</f>
        <v>0</v>
      </c>
      <c r="G678" s="313">
        <v>0</v>
      </c>
      <c r="H678" s="313">
        <v>0</v>
      </c>
      <c r="I678" s="313">
        <v>0</v>
      </c>
      <c r="J678" s="297">
        <f t="shared" ref="J678:J679" si="881">F678-G678-H678-I678</f>
        <v>0</v>
      </c>
      <c r="K678" s="297">
        <f t="shared" ref="K678:K679" si="882">J678-F678</f>
        <v>0</v>
      </c>
    </row>
    <row r="679" spans="1:11" x14ac:dyDescent="0.25">
      <c r="A679" s="293" t="s">
        <v>713</v>
      </c>
      <c r="B679" s="298"/>
      <c r="C679" s="284"/>
      <c r="D679" s="285"/>
      <c r="E679" s="284"/>
      <c r="F679" s="295">
        <f t="shared" si="880"/>
        <v>0</v>
      </c>
      <c r="G679" s="313">
        <v>0</v>
      </c>
      <c r="H679" s="313">
        <v>0</v>
      </c>
      <c r="I679" s="313">
        <v>0</v>
      </c>
      <c r="J679" s="297">
        <f t="shared" si="881"/>
        <v>0</v>
      </c>
      <c r="K679" s="297">
        <f t="shared" si="882"/>
        <v>0</v>
      </c>
    </row>
    <row r="680" spans="1:11" x14ac:dyDescent="0.25">
      <c r="A680" s="289">
        <v>715</v>
      </c>
      <c r="B680" s="290" t="s">
        <v>714</v>
      </c>
      <c r="C680" s="291"/>
      <c r="D680" s="292"/>
      <c r="E680" s="291"/>
      <c r="F680" s="324">
        <f t="shared" ref="F680:K680" si="883">SUM(F681:F682)</f>
        <v>0</v>
      </c>
      <c r="G680" s="325">
        <f t="shared" si="883"/>
        <v>0</v>
      </c>
      <c r="H680" s="325">
        <f t="shared" si="883"/>
        <v>0</v>
      </c>
      <c r="I680" s="325">
        <f t="shared" si="883"/>
        <v>0</v>
      </c>
      <c r="J680" s="326">
        <f t="shared" si="883"/>
        <v>0</v>
      </c>
      <c r="K680" s="326">
        <f t="shared" si="883"/>
        <v>0</v>
      </c>
    </row>
    <row r="681" spans="1:11" x14ac:dyDescent="0.25">
      <c r="A681" s="293" t="s">
        <v>715</v>
      </c>
      <c r="B681" s="298"/>
      <c r="C681" s="284"/>
      <c r="D681" s="285"/>
      <c r="E681" s="284"/>
      <c r="F681" s="295">
        <f t="shared" ref="F681:F682" si="884">C681*E681</f>
        <v>0</v>
      </c>
      <c r="G681" s="313">
        <v>0</v>
      </c>
      <c r="H681" s="313">
        <v>0</v>
      </c>
      <c r="I681" s="313">
        <v>0</v>
      </c>
      <c r="J681" s="297">
        <f t="shared" ref="J681:J682" si="885">F681-G681-H681-I681</f>
        <v>0</v>
      </c>
      <c r="K681" s="297">
        <f t="shared" ref="K681:K682" si="886">J681-F681</f>
        <v>0</v>
      </c>
    </row>
    <row r="682" spans="1:11" x14ac:dyDescent="0.25">
      <c r="A682" s="293" t="s">
        <v>715</v>
      </c>
      <c r="B682" s="298"/>
      <c r="C682" s="284"/>
      <c r="D682" s="285"/>
      <c r="E682" s="284"/>
      <c r="F682" s="295">
        <f t="shared" si="884"/>
        <v>0</v>
      </c>
      <c r="G682" s="313">
        <v>0</v>
      </c>
      <c r="H682" s="313">
        <v>0</v>
      </c>
      <c r="I682" s="313">
        <v>0</v>
      </c>
      <c r="J682" s="297">
        <f t="shared" si="885"/>
        <v>0</v>
      </c>
      <c r="K682" s="297">
        <f t="shared" si="886"/>
        <v>0</v>
      </c>
    </row>
    <row r="683" spans="1:11" x14ac:dyDescent="0.25">
      <c r="A683" s="289">
        <v>719</v>
      </c>
      <c r="B683" s="290" t="s">
        <v>542</v>
      </c>
      <c r="C683" s="291"/>
      <c r="D683" s="292"/>
      <c r="E683" s="291"/>
      <c r="F683" s="324">
        <f t="shared" ref="F683:K683" si="887">SUM(F684:F685)</f>
        <v>0</v>
      </c>
      <c r="G683" s="325">
        <f t="shared" si="887"/>
        <v>0</v>
      </c>
      <c r="H683" s="325">
        <f t="shared" si="887"/>
        <v>0</v>
      </c>
      <c r="I683" s="325">
        <f t="shared" si="887"/>
        <v>0</v>
      </c>
      <c r="J683" s="326">
        <f t="shared" si="887"/>
        <v>0</v>
      </c>
      <c r="K683" s="326">
        <f t="shared" si="887"/>
        <v>0</v>
      </c>
    </row>
    <row r="684" spans="1:11" x14ac:dyDescent="0.25">
      <c r="A684" s="293" t="s">
        <v>543</v>
      </c>
      <c r="B684" s="298"/>
      <c r="C684" s="284"/>
      <c r="D684" s="285"/>
      <c r="E684" s="284"/>
      <c r="F684" s="295">
        <f t="shared" ref="F684:F685" si="888">C684*E684</f>
        <v>0</v>
      </c>
      <c r="G684" s="313">
        <v>0</v>
      </c>
      <c r="H684" s="313">
        <v>0</v>
      </c>
      <c r="I684" s="313">
        <v>0</v>
      </c>
      <c r="J684" s="297">
        <f t="shared" ref="J684:J685" si="889">F684-G684-H684-I684</f>
        <v>0</v>
      </c>
      <c r="K684" s="297">
        <f t="shared" ref="K684:K685" si="890">J684-F684</f>
        <v>0</v>
      </c>
    </row>
    <row r="685" spans="1:11" x14ac:dyDescent="0.25">
      <c r="A685" s="293" t="s">
        <v>543</v>
      </c>
      <c r="B685" s="298"/>
      <c r="C685" s="284"/>
      <c r="D685" s="285"/>
      <c r="E685" s="284"/>
      <c r="F685" s="295">
        <f t="shared" si="888"/>
        <v>0</v>
      </c>
      <c r="G685" s="313">
        <v>0</v>
      </c>
      <c r="H685" s="313">
        <v>0</v>
      </c>
      <c r="I685" s="313">
        <v>0</v>
      </c>
      <c r="J685" s="297">
        <f t="shared" si="889"/>
        <v>0</v>
      </c>
      <c r="K685" s="297">
        <f t="shared" si="890"/>
        <v>0</v>
      </c>
    </row>
    <row r="686" spans="1:11" x14ac:dyDescent="0.25">
      <c r="A686" s="268" t="s">
        <v>544</v>
      </c>
      <c r="B686" s="269" t="s">
        <v>545</v>
      </c>
      <c r="C686" s="270"/>
      <c r="D686" s="271"/>
      <c r="E686" s="270"/>
      <c r="F686" s="272">
        <f>F687+F690+F693+F696+F699+F702</f>
        <v>0</v>
      </c>
      <c r="G686" s="330">
        <f t="shared" ref="G686:K686" si="891">G687+G690+G693+G696+G699+G702</f>
        <v>0</v>
      </c>
      <c r="H686" s="330">
        <f t="shared" si="891"/>
        <v>0</v>
      </c>
      <c r="I686" s="330">
        <f t="shared" si="891"/>
        <v>0</v>
      </c>
      <c r="J686" s="274">
        <f t="shared" si="891"/>
        <v>0</v>
      </c>
      <c r="K686" s="274">
        <f t="shared" si="891"/>
        <v>0</v>
      </c>
    </row>
    <row r="687" spans="1:11" x14ac:dyDescent="0.25">
      <c r="A687" s="275">
        <v>721</v>
      </c>
      <c r="B687" s="276" t="s">
        <v>546</v>
      </c>
      <c r="C687" s="277"/>
      <c r="D687" s="278"/>
      <c r="E687" s="277"/>
      <c r="F687" s="279">
        <f t="shared" ref="F687:K687" si="892">SUM(F688:F689)</f>
        <v>0</v>
      </c>
      <c r="G687" s="312">
        <f t="shared" si="892"/>
        <v>0</v>
      </c>
      <c r="H687" s="312">
        <f t="shared" si="892"/>
        <v>0</v>
      </c>
      <c r="I687" s="312">
        <f t="shared" si="892"/>
        <v>0</v>
      </c>
      <c r="J687" s="281">
        <f t="shared" si="892"/>
        <v>0</v>
      </c>
      <c r="K687" s="281">
        <f t="shared" si="892"/>
        <v>0</v>
      </c>
    </row>
    <row r="688" spans="1:11" x14ac:dyDescent="0.25">
      <c r="A688" s="293" t="s">
        <v>547</v>
      </c>
      <c r="B688" s="294"/>
      <c r="C688" s="284"/>
      <c r="D688" s="285"/>
      <c r="E688" s="284"/>
      <c r="F688" s="295">
        <f t="shared" ref="F688:F689" si="893">C688*E688</f>
        <v>0</v>
      </c>
      <c r="G688" s="313">
        <v>0</v>
      </c>
      <c r="H688" s="313">
        <v>0</v>
      </c>
      <c r="I688" s="313">
        <v>0</v>
      </c>
      <c r="J688" s="297">
        <f t="shared" ref="J688:J689" si="894">F688-G688-H688-I688</f>
        <v>0</v>
      </c>
      <c r="K688" s="297">
        <f t="shared" ref="K688:K689" si="895">J688-F688</f>
        <v>0</v>
      </c>
    </row>
    <row r="689" spans="1:11" x14ac:dyDescent="0.25">
      <c r="A689" s="293" t="s">
        <v>547</v>
      </c>
      <c r="B689" s="294"/>
      <c r="C689" s="284"/>
      <c r="D689" s="285"/>
      <c r="E689" s="284"/>
      <c r="F689" s="295">
        <f t="shared" si="893"/>
        <v>0</v>
      </c>
      <c r="G689" s="313">
        <v>0</v>
      </c>
      <c r="H689" s="313">
        <v>0</v>
      </c>
      <c r="I689" s="313">
        <v>0</v>
      </c>
      <c r="J689" s="297">
        <f t="shared" si="894"/>
        <v>0</v>
      </c>
      <c r="K689" s="297">
        <f t="shared" si="895"/>
        <v>0</v>
      </c>
    </row>
    <row r="690" spans="1:11" x14ac:dyDescent="0.25">
      <c r="A690" s="289">
        <v>722</v>
      </c>
      <c r="B690" s="290" t="s">
        <v>548</v>
      </c>
      <c r="C690" s="291"/>
      <c r="D690" s="292"/>
      <c r="E690" s="291"/>
      <c r="F690" s="324">
        <f t="shared" ref="F690:K690" si="896">SUM(F691:F692)</f>
        <v>0</v>
      </c>
      <c r="G690" s="325">
        <f t="shared" si="896"/>
        <v>0</v>
      </c>
      <c r="H690" s="325">
        <f t="shared" si="896"/>
        <v>0</v>
      </c>
      <c r="I690" s="325">
        <f t="shared" si="896"/>
        <v>0</v>
      </c>
      <c r="J690" s="326">
        <f t="shared" si="896"/>
        <v>0</v>
      </c>
      <c r="K690" s="326">
        <f t="shared" si="896"/>
        <v>0</v>
      </c>
    </row>
    <row r="691" spans="1:11" x14ac:dyDescent="0.25">
      <c r="A691" s="293" t="s">
        <v>549</v>
      </c>
      <c r="B691" s="298"/>
      <c r="C691" s="284"/>
      <c r="D691" s="285"/>
      <c r="E691" s="284"/>
      <c r="F691" s="295">
        <f t="shared" ref="F691:F692" si="897">C691*E691</f>
        <v>0</v>
      </c>
      <c r="G691" s="313">
        <v>0</v>
      </c>
      <c r="H691" s="313">
        <v>0</v>
      </c>
      <c r="I691" s="313">
        <v>0</v>
      </c>
      <c r="J691" s="297">
        <f t="shared" ref="J691:J692" si="898">F691-G691-H691-I691</f>
        <v>0</v>
      </c>
      <c r="K691" s="297">
        <f t="shared" ref="K691:K692" si="899">J691-F691</f>
        <v>0</v>
      </c>
    </row>
    <row r="692" spans="1:11" x14ac:dyDescent="0.25">
      <c r="A692" s="293" t="s">
        <v>549</v>
      </c>
      <c r="B692" s="298"/>
      <c r="C692" s="284"/>
      <c r="D692" s="285"/>
      <c r="E692" s="284"/>
      <c r="F692" s="295">
        <f t="shared" si="897"/>
        <v>0</v>
      </c>
      <c r="G692" s="313">
        <v>0</v>
      </c>
      <c r="H692" s="313">
        <v>0</v>
      </c>
      <c r="I692" s="313">
        <v>0</v>
      </c>
      <c r="J692" s="297">
        <f t="shared" si="898"/>
        <v>0</v>
      </c>
      <c r="K692" s="297">
        <f t="shared" si="899"/>
        <v>0</v>
      </c>
    </row>
    <row r="693" spans="1:11" x14ac:dyDescent="0.25">
      <c r="A693" s="289">
        <v>723</v>
      </c>
      <c r="B693" s="290" t="s">
        <v>550</v>
      </c>
      <c r="C693" s="291"/>
      <c r="D693" s="292"/>
      <c r="E693" s="291"/>
      <c r="F693" s="324">
        <f t="shared" ref="F693:K693" si="900">SUM(F694:F695)</f>
        <v>0</v>
      </c>
      <c r="G693" s="325">
        <f t="shared" si="900"/>
        <v>0</v>
      </c>
      <c r="H693" s="325">
        <f t="shared" si="900"/>
        <v>0</v>
      </c>
      <c r="I693" s="325">
        <f t="shared" si="900"/>
        <v>0</v>
      </c>
      <c r="J693" s="326">
        <f t="shared" si="900"/>
        <v>0</v>
      </c>
      <c r="K693" s="326">
        <f t="shared" si="900"/>
        <v>0</v>
      </c>
    </row>
    <row r="694" spans="1:11" x14ac:dyDescent="0.25">
      <c r="A694" s="293" t="s">
        <v>551</v>
      </c>
      <c r="B694" s="298"/>
      <c r="C694" s="284"/>
      <c r="D694" s="285"/>
      <c r="E694" s="284"/>
      <c r="F694" s="295">
        <f t="shared" ref="F694:F695" si="901">C694*E694</f>
        <v>0</v>
      </c>
      <c r="G694" s="313">
        <v>0</v>
      </c>
      <c r="H694" s="313">
        <v>0</v>
      </c>
      <c r="I694" s="313">
        <v>0</v>
      </c>
      <c r="J694" s="297">
        <f t="shared" ref="J694:J695" si="902">F694-G694-H694-I694</f>
        <v>0</v>
      </c>
      <c r="K694" s="297">
        <f t="shared" ref="K694:K695" si="903">J694-F694</f>
        <v>0</v>
      </c>
    </row>
    <row r="695" spans="1:11" x14ac:dyDescent="0.25">
      <c r="A695" s="293" t="s">
        <v>551</v>
      </c>
      <c r="B695" s="298"/>
      <c r="C695" s="284"/>
      <c r="D695" s="285"/>
      <c r="E695" s="284"/>
      <c r="F695" s="295">
        <f t="shared" si="901"/>
        <v>0</v>
      </c>
      <c r="G695" s="313">
        <v>0</v>
      </c>
      <c r="H695" s="313">
        <v>0</v>
      </c>
      <c r="I695" s="313">
        <v>0</v>
      </c>
      <c r="J695" s="297">
        <f t="shared" si="902"/>
        <v>0</v>
      </c>
      <c r="K695" s="297">
        <f t="shared" si="903"/>
        <v>0</v>
      </c>
    </row>
    <row r="696" spans="1:11" x14ac:dyDescent="0.25">
      <c r="A696" s="289">
        <v>724</v>
      </c>
      <c r="B696" s="290" t="s">
        <v>552</v>
      </c>
      <c r="C696" s="291"/>
      <c r="D696" s="292"/>
      <c r="E696" s="291"/>
      <c r="F696" s="324">
        <f t="shared" ref="F696:K696" si="904">SUM(F697:F698)</f>
        <v>0</v>
      </c>
      <c r="G696" s="325">
        <f t="shared" si="904"/>
        <v>0</v>
      </c>
      <c r="H696" s="325">
        <f t="shared" si="904"/>
        <v>0</v>
      </c>
      <c r="I696" s="325">
        <f t="shared" si="904"/>
        <v>0</v>
      </c>
      <c r="J696" s="326">
        <f t="shared" si="904"/>
        <v>0</v>
      </c>
      <c r="K696" s="326">
        <f t="shared" si="904"/>
        <v>0</v>
      </c>
    </row>
    <row r="697" spans="1:11" x14ac:dyDescent="0.25">
      <c r="A697" s="293" t="s">
        <v>553</v>
      </c>
      <c r="B697" s="298"/>
      <c r="C697" s="284"/>
      <c r="D697" s="285"/>
      <c r="E697" s="284"/>
      <c r="F697" s="295">
        <f t="shared" ref="F697:F698" si="905">C697*E697</f>
        <v>0</v>
      </c>
      <c r="G697" s="313">
        <v>0</v>
      </c>
      <c r="H697" s="313">
        <v>0</v>
      </c>
      <c r="I697" s="313">
        <v>0</v>
      </c>
      <c r="J697" s="297">
        <f t="shared" ref="J697:J698" si="906">F697-G697-H697-I697</f>
        <v>0</v>
      </c>
      <c r="K697" s="297">
        <f t="shared" ref="K697:K698" si="907">J697-F697</f>
        <v>0</v>
      </c>
    </row>
    <row r="698" spans="1:11" x14ac:dyDescent="0.25">
      <c r="A698" s="293" t="s">
        <v>553</v>
      </c>
      <c r="B698" s="298"/>
      <c r="C698" s="284"/>
      <c r="D698" s="285"/>
      <c r="E698" s="284"/>
      <c r="F698" s="295">
        <f t="shared" si="905"/>
        <v>0</v>
      </c>
      <c r="G698" s="313">
        <v>0</v>
      </c>
      <c r="H698" s="313">
        <v>0</v>
      </c>
      <c r="I698" s="313">
        <v>0</v>
      </c>
      <c r="J698" s="297">
        <f t="shared" si="906"/>
        <v>0</v>
      </c>
      <c r="K698" s="297">
        <f t="shared" si="907"/>
        <v>0</v>
      </c>
    </row>
    <row r="699" spans="1:11" x14ac:dyDescent="0.25">
      <c r="A699" s="289">
        <v>725</v>
      </c>
      <c r="B699" s="290" t="s">
        <v>554</v>
      </c>
      <c r="C699" s="291"/>
      <c r="D699" s="292"/>
      <c r="E699" s="291"/>
      <c r="F699" s="324">
        <f t="shared" ref="F699:K699" si="908">SUM(F700:F701)</f>
        <v>0</v>
      </c>
      <c r="G699" s="325">
        <f t="shared" si="908"/>
        <v>0</v>
      </c>
      <c r="H699" s="325">
        <f t="shared" si="908"/>
        <v>0</v>
      </c>
      <c r="I699" s="325">
        <f t="shared" si="908"/>
        <v>0</v>
      </c>
      <c r="J699" s="326">
        <f t="shared" si="908"/>
        <v>0</v>
      </c>
      <c r="K699" s="326">
        <f t="shared" si="908"/>
        <v>0</v>
      </c>
    </row>
    <row r="700" spans="1:11" x14ac:dyDescent="0.25">
      <c r="A700" s="293" t="s">
        <v>555</v>
      </c>
      <c r="B700" s="298"/>
      <c r="C700" s="284"/>
      <c r="D700" s="285"/>
      <c r="E700" s="284"/>
      <c r="F700" s="295">
        <f t="shared" ref="F700:F701" si="909">C700*E700</f>
        <v>0</v>
      </c>
      <c r="G700" s="313">
        <v>0</v>
      </c>
      <c r="H700" s="313">
        <v>0</v>
      </c>
      <c r="I700" s="313">
        <v>0</v>
      </c>
      <c r="J700" s="297">
        <f t="shared" ref="J700:J701" si="910">F700-G700-H700-I700</f>
        <v>0</v>
      </c>
      <c r="K700" s="297">
        <f t="shared" ref="K700:K701" si="911">J700-F700</f>
        <v>0</v>
      </c>
    </row>
    <row r="701" spans="1:11" x14ac:dyDescent="0.25">
      <c r="A701" s="293" t="s">
        <v>555</v>
      </c>
      <c r="B701" s="298"/>
      <c r="C701" s="284"/>
      <c r="D701" s="285"/>
      <c r="E701" s="284"/>
      <c r="F701" s="295">
        <f t="shared" si="909"/>
        <v>0</v>
      </c>
      <c r="G701" s="313">
        <v>0</v>
      </c>
      <c r="H701" s="313">
        <v>0</v>
      </c>
      <c r="I701" s="313">
        <v>0</v>
      </c>
      <c r="J701" s="297">
        <f t="shared" si="910"/>
        <v>0</v>
      </c>
      <c r="K701" s="297">
        <f t="shared" si="911"/>
        <v>0</v>
      </c>
    </row>
    <row r="702" spans="1:11" x14ac:dyDescent="0.25">
      <c r="A702" s="289">
        <v>729</v>
      </c>
      <c r="B702" s="290" t="s">
        <v>493</v>
      </c>
      <c r="C702" s="291"/>
      <c r="D702" s="292"/>
      <c r="E702" s="291"/>
      <c r="F702" s="324">
        <f t="shared" ref="F702:K702" si="912">SUM(F703:F704)</f>
        <v>0</v>
      </c>
      <c r="G702" s="325">
        <f t="shared" si="912"/>
        <v>0</v>
      </c>
      <c r="H702" s="325">
        <f t="shared" si="912"/>
        <v>0</v>
      </c>
      <c r="I702" s="325">
        <f t="shared" si="912"/>
        <v>0</v>
      </c>
      <c r="J702" s="326">
        <f t="shared" si="912"/>
        <v>0</v>
      </c>
      <c r="K702" s="326">
        <f t="shared" si="912"/>
        <v>0</v>
      </c>
    </row>
    <row r="703" spans="1:11" x14ac:dyDescent="0.25">
      <c r="A703" s="293" t="s">
        <v>556</v>
      </c>
      <c r="B703" s="298"/>
      <c r="C703" s="284"/>
      <c r="D703" s="285"/>
      <c r="E703" s="284"/>
      <c r="F703" s="295">
        <f t="shared" ref="F703:F704" si="913">C703*E703</f>
        <v>0</v>
      </c>
      <c r="G703" s="313">
        <v>0</v>
      </c>
      <c r="H703" s="313">
        <v>0</v>
      </c>
      <c r="I703" s="313">
        <v>0</v>
      </c>
      <c r="J703" s="297">
        <f t="shared" ref="J703:J704" si="914">F703-G703-H703-I703</f>
        <v>0</v>
      </c>
      <c r="K703" s="297">
        <f t="shared" ref="K703:K704" si="915">J703-F703</f>
        <v>0</v>
      </c>
    </row>
    <row r="704" spans="1:11" x14ac:dyDescent="0.25">
      <c r="A704" s="293" t="s">
        <v>556</v>
      </c>
      <c r="B704" s="298"/>
      <c r="C704" s="284"/>
      <c r="D704" s="285"/>
      <c r="E704" s="284"/>
      <c r="F704" s="295">
        <f t="shared" si="913"/>
        <v>0</v>
      </c>
      <c r="G704" s="313">
        <v>0</v>
      </c>
      <c r="H704" s="313">
        <v>0</v>
      </c>
      <c r="I704" s="313">
        <v>0</v>
      </c>
      <c r="J704" s="297">
        <f t="shared" si="914"/>
        <v>0</v>
      </c>
      <c r="K704" s="297">
        <f t="shared" si="915"/>
        <v>0</v>
      </c>
    </row>
    <row r="705" spans="1:11" x14ac:dyDescent="0.25">
      <c r="A705" s="268" t="s">
        <v>557</v>
      </c>
      <c r="B705" s="269" t="s">
        <v>558</v>
      </c>
      <c r="C705" s="270"/>
      <c r="D705" s="271"/>
      <c r="E705" s="270"/>
      <c r="F705" s="272">
        <f>F706+F709+F712+F715+F718</f>
        <v>0</v>
      </c>
      <c r="G705" s="272">
        <f t="shared" ref="G705:K705" si="916">G706+G709+G712+G715+G718</f>
        <v>0</v>
      </c>
      <c r="H705" s="272">
        <f t="shared" si="916"/>
        <v>0</v>
      </c>
      <c r="I705" s="272">
        <f t="shared" si="916"/>
        <v>0</v>
      </c>
      <c r="J705" s="272">
        <f t="shared" si="916"/>
        <v>0</v>
      </c>
      <c r="K705" s="272">
        <f t="shared" si="916"/>
        <v>0</v>
      </c>
    </row>
    <row r="706" spans="1:11" x14ac:dyDescent="0.25">
      <c r="A706" s="275">
        <v>731</v>
      </c>
      <c r="B706" s="276" t="s">
        <v>559</v>
      </c>
      <c r="C706" s="277"/>
      <c r="D706" s="278"/>
      <c r="E706" s="277"/>
      <c r="F706" s="279">
        <f t="shared" ref="F706:K706" si="917">SUM(F707:F708)</f>
        <v>0</v>
      </c>
      <c r="G706" s="312">
        <f t="shared" si="917"/>
        <v>0</v>
      </c>
      <c r="H706" s="312">
        <f t="shared" si="917"/>
        <v>0</v>
      </c>
      <c r="I706" s="312">
        <f t="shared" si="917"/>
        <v>0</v>
      </c>
      <c r="J706" s="281">
        <f t="shared" si="917"/>
        <v>0</v>
      </c>
      <c r="K706" s="281">
        <f t="shared" si="917"/>
        <v>0</v>
      </c>
    </row>
    <row r="707" spans="1:11" x14ac:dyDescent="0.25">
      <c r="A707" s="293" t="s">
        <v>560</v>
      </c>
      <c r="B707" s="294"/>
      <c r="C707" s="284"/>
      <c r="D707" s="285"/>
      <c r="E707" s="284"/>
      <c r="F707" s="295">
        <f t="shared" ref="F707:F708" si="918">C707*E707</f>
        <v>0</v>
      </c>
      <c r="G707" s="313">
        <v>0</v>
      </c>
      <c r="H707" s="313">
        <v>0</v>
      </c>
      <c r="I707" s="313">
        <v>0</v>
      </c>
      <c r="J707" s="297">
        <f t="shared" ref="J707:J708" si="919">F707-G707-H707-I707</f>
        <v>0</v>
      </c>
      <c r="K707" s="297">
        <f t="shared" ref="K707:K708" si="920">J707-F707</f>
        <v>0</v>
      </c>
    </row>
    <row r="708" spans="1:11" x14ac:dyDescent="0.25">
      <c r="A708" s="293" t="s">
        <v>560</v>
      </c>
      <c r="B708" s="294"/>
      <c r="C708" s="284"/>
      <c r="D708" s="285"/>
      <c r="E708" s="284"/>
      <c r="F708" s="295">
        <f t="shared" si="918"/>
        <v>0</v>
      </c>
      <c r="G708" s="313">
        <v>0</v>
      </c>
      <c r="H708" s="313">
        <v>0</v>
      </c>
      <c r="I708" s="313">
        <v>0</v>
      </c>
      <c r="J708" s="297">
        <f t="shared" si="919"/>
        <v>0</v>
      </c>
      <c r="K708" s="297">
        <f t="shared" si="920"/>
        <v>0</v>
      </c>
    </row>
    <row r="709" spans="1:11" x14ac:dyDescent="0.25">
      <c r="A709" s="289">
        <v>732</v>
      </c>
      <c r="B709" s="290" t="s">
        <v>561</v>
      </c>
      <c r="C709" s="291"/>
      <c r="D709" s="292"/>
      <c r="E709" s="291"/>
      <c r="F709" s="324">
        <f t="shared" ref="F709:K709" si="921">SUM(F710:F711)</f>
        <v>0</v>
      </c>
      <c r="G709" s="325">
        <f t="shared" si="921"/>
        <v>0</v>
      </c>
      <c r="H709" s="325">
        <f t="shared" si="921"/>
        <v>0</v>
      </c>
      <c r="I709" s="325">
        <f t="shared" si="921"/>
        <v>0</v>
      </c>
      <c r="J709" s="326">
        <f t="shared" si="921"/>
        <v>0</v>
      </c>
      <c r="K709" s="326">
        <f t="shared" si="921"/>
        <v>0</v>
      </c>
    </row>
    <row r="710" spans="1:11" x14ac:dyDescent="0.25">
      <c r="A710" s="293" t="s">
        <v>562</v>
      </c>
      <c r="B710" s="298"/>
      <c r="C710" s="284"/>
      <c r="D710" s="285"/>
      <c r="E710" s="284"/>
      <c r="F710" s="295">
        <f t="shared" ref="F710:F711" si="922">C710*E710</f>
        <v>0</v>
      </c>
      <c r="G710" s="313">
        <v>0</v>
      </c>
      <c r="H710" s="313">
        <v>0</v>
      </c>
      <c r="I710" s="313">
        <v>0</v>
      </c>
      <c r="J710" s="297">
        <f t="shared" ref="J710:J711" si="923">F710-G710-H710-I710</f>
        <v>0</v>
      </c>
      <c r="K710" s="297">
        <f t="shared" ref="K710:K711" si="924">J710-F710</f>
        <v>0</v>
      </c>
    </row>
    <row r="711" spans="1:11" x14ac:dyDescent="0.25">
      <c r="A711" s="293" t="s">
        <v>562</v>
      </c>
      <c r="B711" s="298"/>
      <c r="C711" s="284"/>
      <c r="D711" s="285"/>
      <c r="E711" s="284"/>
      <c r="F711" s="295">
        <f t="shared" si="922"/>
        <v>0</v>
      </c>
      <c r="G711" s="313">
        <v>0</v>
      </c>
      <c r="H711" s="313">
        <v>0</v>
      </c>
      <c r="I711" s="313">
        <v>0</v>
      </c>
      <c r="J711" s="297">
        <f t="shared" si="923"/>
        <v>0</v>
      </c>
      <c r="K711" s="297">
        <f t="shared" si="924"/>
        <v>0</v>
      </c>
    </row>
    <row r="712" spans="1:11" x14ac:dyDescent="0.25">
      <c r="A712" s="289">
        <v>733</v>
      </c>
      <c r="B712" s="290" t="s">
        <v>716</v>
      </c>
      <c r="C712" s="291"/>
      <c r="D712" s="292"/>
      <c r="E712" s="291"/>
      <c r="F712" s="324">
        <f t="shared" ref="F712:K712" si="925">SUM(F713:F714)</f>
        <v>0</v>
      </c>
      <c r="G712" s="325">
        <f t="shared" si="925"/>
        <v>0</v>
      </c>
      <c r="H712" s="325">
        <f t="shared" si="925"/>
        <v>0</v>
      </c>
      <c r="I712" s="325">
        <f t="shared" si="925"/>
        <v>0</v>
      </c>
      <c r="J712" s="326">
        <f t="shared" si="925"/>
        <v>0</v>
      </c>
      <c r="K712" s="326">
        <f t="shared" si="925"/>
        <v>0</v>
      </c>
    </row>
    <row r="713" spans="1:11" x14ac:dyDescent="0.25">
      <c r="A713" s="293" t="s">
        <v>563</v>
      </c>
      <c r="B713" s="298"/>
      <c r="C713" s="284"/>
      <c r="D713" s="285"/>
      <c r="E713" s="284"/>
      <c r="F713" s="295">
        <f t="shared" ref="F713:F714" si="926">C713*E713</f>
        <v>0</v>
      </c>
      <c r="G713" s="313">
        <v>0</v>
      </c>
      <c r="H713" s="313">
        <v>0</v>
      </c>
      <c r="I713" s="313">
        <v>0</v>
      </c>
      <c r="J713" s="297">
        <f t="shared" ref="J713:J714" si="927">F713-G713-H713-I713</f>
        <v>0</v>
      </c>
      <c r="K713" s="297">
        <f t="shared" ref="K713:K714" si="928">J713-F713</f>
        <v>0</v>
      </c>
    </row>
    <row r="714" spans="1:11" x14ac:dyDescent="0.25">
      <c r="A714" s="293" t="s">
        <v>563</v>
      </c>
      <c r="B714" s="298"/>
      <c r="C714" s="284"/>
      <c r="D714" s="285"/>
      <c r="E714" s="284"/>
      <c r="F714" s="295">
        <f t="shared" si="926"/>
        <v>0</v>
      </c>
      <c r="G714" s="313">
        <v>0</v>
      </c>
      <c r="H714" s="313">
        <v>0</v>
      </c>
      <c r="I714" s="313">
        <v>0</v>
      </c>
      <c r="J714" s="297">
        <f t="shared" si="927"/>
        <v>0</v>
      </c>
      <c r="K714" s="297">
        <f t="shared" si="928"/>
        <v>0</v>
      </c>
    </row>
    <row r="715" spans="1:11" x14ac:dyDescent="0.25">
      <c r="A715" s="289">
        <v>734</v>
      </c>
      <c r="B715" s="290" t="s">
        <v>717</v>
      </c>
      <c r="C715" s="291"/>
      <c r="D715" s="292"/>
      <c r="E715" s="291"/>
      <c r="F715" s="324">
        <f t="shared" ref="F715:K715" si="929">SUM(F716:F717)</f>
        <v>0</v>
      </c>
      <c r="G715" s="325">
        <f t="shared" si="929"/>
        <v>0</v>
      </c>
      <c r="H715" s="325">
        <f t="shared" si="929"/>
        <v>0</v>
      </c>
      <c r="I715" s="325">
        <f t="shared" si="929"/>
        <v>0</v>
      </c>
      <c r="J715" s="326">
        <f t="shared" si="929"/>
        <v>0</v>
      </c>
      <c r="K715" s="326">
        <f t="shared" si="929"/>
        <v>0</v>
      </c>
    </row>
    <row r="716" spans="1:11" x14ac:dyDescent="0.25">
      <c r="A716" s="293" t="s">
        <v>564</v>
      </c>
      <c r="B716" s="298"/>
      <c r="C716" s="284"/>
      <c r="D716" s="285"/>
      <c r="E716" s="284"/>
      <c r="F716" s="295">
        <f t="shared" ref="F716:F717" si="930">C716*E716</f>
        <v>0</v>
      </c>
      <c r="G716" s="313">
        <v>0</v>
      </c>
      <c r="H716" s="313">
        <v>0</v>
      </c>
      <c r="I716" s="313">
        <v>0</v>
      </c>
      <c r="J716" s="297">
        <f t="shared" ref="J716:J717" si="931">F716-G716-H716-I716</f>
        <v>0</v>
      </c>
      <c r="K716" s="297">
        <f t="shared" ref="K716:K717" si="932">J716-F716</f>
        <v>0</v>
      </c>
    </row>
    <row r="717" spans="1:11" x14ac:dyDescent="0.25">
      <c r="A717" s="293" t="s">
        <v>564</v>
      </c>
      <c r="B717" s="298"/>
      <c r="C717" s="284"/>
      <c r="D717" s="285"/>
      <c r="E717" s="284"/>
      <c r="F717" s="295">
        <f t="shared" si="930"/>
        <v>0</v>
      </c>
      <c r="G717" s="313">
        <v>0</v>
      </c>
      <c r="H717" s="313">
        <v>0</v>
      </c>
      <c r="I717" s="313">
        <v>0</v>
      </c>
      <c r="J717" s="297">
        <f t="shared" si="931"/>
        <v>0</v>
      </c>
      <c r="K717" s="297">
        <f t="shared" si="932"/>
        <v>0</v>
      </c>
    </row>
    <row r="718" spans="1:11" x14ac:dyDescent="0.25">
      <c r="A718" s="289">
        <v>739</v>
      </c>
      <c r="B718" s="290" t="s">
        <v>493</v>
      </c>
      <c r="C718" s="291"/>
      <c r="D718" s="292"/>
      <c r="E718" s="291"/>
      <c r="F718" s="324">
        <f t="shared" ref="F718:K718" si="933">SUM(F719:F720)</f>
        <v>0</v>
      </c>
      <c r="G718" s="325">
        <f t="shared" si="933"/>
        <v>0</v>
      </c>
      <c r="H718" s="325">
        <f t="shared" si="933"/>
        <v>0</v>
      </c>
      <c r="I718" s="325">
        <f t="shared" si="933"/>
        <v>0</v>
      </c>
      <c r="J718" s="326">
        <f t="shared" si="933"/>
        <v>0</v>
      </c>
      <c r="K718" s="326">
        <f t="shared" si="933"/>
        <v>0</v>
      </c>
    </row>
    <row r="719" spans="1:11" x14ac:dyDescent="0.25">
      <c r="A719" s="293" t="s">
        <v>566</v>
      </c>
      <c r="B719" s="298"/>
      <c r="C719" s="284"/>
      <c r="D719" s="285"/>
      <c r="E719" s="284"/>
      <c r="F719" s="295">
        <f t="shared" ref="F719:F720" si="934">C719*E719</f>
        <v>0</v>
      </c>
      <c r="G719" s="313">
        <v>0</v>
      </c>
      <c r="H719" s="313">
        <v>0</v>
      </c>
      <c r="I719" s="313">
        <v>0</v>
      </c>
      <c r="J719" s="297">
        <f t="shared" ref="J719:J720" si="935">F719-G719-H719-I719</f>
        <v>0</v>
      </c>
      <c r="K719" s="297">
        <f t="shared" ref="K719:K720" si="936">J719-F719</f>
        <v>0</v>
      </c>
    </row>
    <row r="720" spans="1:11" x14ac:dyDescent="0.25">
      <c r="A720" s="293" t="s">
        <v>566</v>
      </c>
      <c r="B720" s="298"/>
      <c r="C720" s="284"/>
      <c r="D720" s="285"/>
      <c r="E720" s="284"/>
      <c r="F720" s="295">
        <f t="shared" si="934"/>
        <v>0</v>
      </c>
      <c r="G720" s="313">
        <v>0</v>
      </c>
      <c r="H720" s="313">
        <v>0</v>
      </c>
      <c r="I720" s="313">
        <v>0</v>
      </c>
      <c r="J720" s="297">
        <f t="shared" si="935"/>
        <v>0</v>
      </c>
      <c r="K720" s="297">
        <f t="shared" si="936"/>
        <v>0</v>
      </c>
    </row>
    <row r="721" spans="1:11" x14ac:dyDescent="0.25">
      <c r="A721" s="268" t="s">
        <v>567</v>
      </c>
      <c r="B721" s="269" t="s">
        <v>718</v>
      </c>
      <c r="C721" s="270"/>
      <c r="D721" s="271"/>
      <c r="E721" s="270"/>
      <c r="F721" s="272">
        <f t="shared" ref="F721:K721" si="937">F722+F725+F728+F731+F734+F737+F740+F743+F746</f>
        <v>0</v>
      </c>
      <c r="G721" s="330">
        <f t="shared" si="937"/>
        <v>0</v>
      </c>
      <c r="H721" s="330">
        <f t="shared" si="937"/>
        <v>0</v>
      </c>
      <c r="I721" s="330">
        <f t="shared" si="937"/>
        <v>0</v>
      </c>
      <c r="J721" s="274">
        <f t="shared" si="937"/>
        <v>0</v>
      </c>
      <c r="K721" s="274">
        <f t="shared" si="937"/>
        <v>0</v>
      </c>
    </row>
    <row r="722" spans="1:11" x14ac:dyDescent="0.25">
      <c r="A722" s="275">
        <v>741</v>
      </c>
      <c r="B722" s="276" t="s">
        <v>565</v>
      </c>
      <c r="C722" s="277"/>
      <c r="D722" s="278"/>
      <c r="E722" s="277"/>
      <c r="F722" s="279">
        <f t="shared" ref="F722:K722" si="938">SUM(F723:F724)</f>
        <v>0</v>
      </c>
      <c r="G722" s="312">
        <f t="shared" si="938"/>
        <v>0</v>
      </c>
      <c r="H722" s="312">
        <f t="shared" si="938"/>
        <v>0</v>
      </c>
      <c r="I722" s="312">
        <f t="shared" si="938"/>
        <v>0</v>
      </c>
      <c r="J722" s="281">
        <f t="shared" si="938"/>
        <v>0</v>
      </c>
      <c r="K722" s="281">
        <f t="shared" si="938"/>
        <v>0</v>
      </c>
    </row>
    <row r="723" spans="1:11" x14ac:dyDescent="0.25">
      <c r="A723" s="293" t="s">
        <v>569</v>
      </c>
      <c r="B723" s="294"/>
      <c r="C723" s="284"/>
      <c r="D723" s="285"/>
      <c r="E723" s="284"/>
      <c r="F723" s="295">
        <f t="shared" ref="F723:F724" si="939">C723*E723</f>
        <v>0</v>
      </c>
      <c r="G723" s="313">
        <v>0</v>
      </c>
      <c r="H723" s="313">
        <v>0</v>
      </c>
      <c r="I723" s="313">
        <v>0</v>
      </c>
      <c r="J723" s="297">
        <f t="shared" ref="J723:J724" si="940">F723-G723-H723-I723</f>
        <v>0</v>
      </c>
      <c r="K723" s="297">
        <f t="shared" ref="K723:K724" si="941">J723-F723</f>
        <v>0</v>
      </c>
    </row>
    <row r="724" spans="1:11" x14ac:dyDescent="0.25">
      <c r="A724" s="293" t="s">
        <v>569</v>
      </c>
      <c r="B724" s="294"/>
      <c r="C724" s="284"/>
      <c r="D724" s="285"/>
      <c r="E724" s="284"/>
      <c r="F724" s="295">
        <f t="shared" si="939"/>
        <v>0</v>
      </c>
      <c r="G724" s="313">
        <v>0</v>
      </c>
      <c r="H724" s="313">
        <v>0</v>
      </c>
      <c r="I724" s="313">
        <v>0</v>
      </c>
      <c r="J724" s="297">
        <f t="shared" si="940"/>
        <v>0</v>
      </c>
      <c r="K724" s="297">
        <f t="shared" si="941"/>
        <v>0</v>
      </c>
    </row>
    <row r="725" spans="1:11" x14ac:dyDescent="0.25">
      <c r="A725" s="289">
        <v>742</v>
      </c>
      <c r="B725" s="290" t="s">
        <v>719</v>
      </c>
      <c r="C725" s="291"/>
      <c r="D725" s="292"/>
      <c r="E725" s="291"/>
      <c r="F725" s="324">
        <f t="shared" ref="F725:K725" si="942">SUM(F726:F727)</f>
        <v>0</v>
      </c>
      <c r="G725" s="325">
        <f t="shared" si="942"/>
        <v>0</v>
      </c>
      <c r="H725" s="325">
        <f t="shared" si="942"/>
        <v>0</v>
      </c>
      <c r="I725" s="325">
        <f t="shared" si="942"/>
        <v>0</v>
      </c>
      <c r="J725" s="326">
        <f t="shared" si="942"/>
        <v>0</v>
      </c>
      <c r="K725" s="326">
        <f t="shared" si="942"/>
        <v>0</v>
      </c>
    </row>
    <row r="726" spans="1:11" x14ac:dyDescent="0.25">
      <c r="A726" s="293" t="s">
        <v>570</v>
      </c>
      <c r="B726" s="298"/>
      <c r="C726" s="284"/>
      <c r="D726" s="285"/>
      <c r="E726" s="284"/>
      <c r="F726" s="295">
        <f t="shared" ref="F726:F727" si="943">C726*E726</f>
        <v>0</v>
      </c>
      <c r="G726" s="313">
        <v>0</v>
      </c>
      <c r="H726" s="313">
        <v>0</v>
      </c>
      <c r="I726" s="313">
        <v>0</v>
      </c>
      <c r="J726" s="297">
        <f t="shared" ref="J726:J727" si="944">F726-G726-H726-I726</f>
        <v>0</v>
      </c>
      <c r="K726" s="297">
        <f t="shared" ref="K726:K727" si="945">J726-F726</f>
        <v>0</v>
      </c>
    </row>
    <row r="727" spans="1:11" x14ac:dyDescent="0.25">
      <c r="A727" s="293" t="s">
        <v>570</v>
      </c>
      <c r="B727" s="298"/>
      <c r="C727" s="284"/>
      <c r="D727" s="285"/>
      <c r="E727" s="284"/>
      <c r="F727" s="295">
        <f t="shared" si="943"/>
        <v>0</v>
      </c>
      <c r="G727" s="313">
        <v>0</v>
      </c>
      <c r="H727" s="313">
        <v>0</v>
      </c>
      <c r="I727" s="313">
        <v>0</v>
      </c>
      <c r="J727" s="297">
        <f t="shared" si="944"/>
        <v>0</v>
      </c>
      <c r="K727" s="297">
        <f t="shared" si="945"/>
        <v>0</v>
      </c>
    </row>
    <row r="728" spans="1:11" x14ac:dyDescent="0.25">
      <c r="A728" s="289">
        <v>743</v>
      </c>
      <c r="B728" s="290" t="s">
        <v>720</v>
      </c>
      <c r="C728" s="291"/>
      <c r="D728" s="292"/>
      <c r="E728" s="291"/>
      <c r="F728" s="324">
        <f t="shared" ref="F728:K728" si="946">SUM(F729:F730)</f>
        <v>0</v>
      </c>
      <c r="G728" s="325">
        <f t="shared" si="946"/>
        <v>0</v>
      </c>
      <c r="H728" s="325">
        <f t="shared" si="946"/>
        <v>0</v>
      </c>
      <c r="I728" s="325">
        <f t="shared" si="946"/>
        <v>0</v>
      </c>
      <c r="J728" s="326">
        <f t="shared" si="946"/>
        <v>0</v>
      </c>
      <c r="K728" s="326">
        <f t="shared" si="946"/>
        <v>0</v>
      </c>
    </row>
    <row r="729" spans="1:11" x14ac:dyDescent="0.25">
      <c r="A729" s="293" t="s">
        <v>571</v>
      </c>
      <c r="B729" s="298"/>
      <c r="C729" s="284"/>
      <c r="D729" s="285"/>
      <c r="E729" s="284"/>
      <c r="F729" s="295">
        <f t="shared" ref="F729:F730" si="947">C729*E729</f>
        <v>0</v>
      </c>
      <c r="G729" s="313">
        <v>0</v>
      </c>
      <c r="H729" s="313">
        <v>0</v>
      </c>
      <c r="I729" s="313">
        <v>0</v>
      </c>
      <c r="J729" s="297">
        <f t="shared" ref="J729:J730" si="948">F729-G729-H729-I729</f>
        <v>0</v>
      </c>
      <c r="K729" s="297">
        <f t="shared" ref="K729:K730" si="949">J729-F729</f>
        <v>0</v>
      </c>
    </row>
    <row r="730" spans="1:11" x14ac:dyDescent="0.25">
      <c r="A730" s="293" t="s">
        <v>571</v>
      </c>
      <c r="B730" s="298"/>
      <c r="C730" s="284"/>
      <c r="D730" s="285"/>
      <c r="E730" s="284"/>
      <c r="F730" s="295">
        <f t="shared" si="947"/>
        <v>0</v>
      </c>
      <c r="G730" s="313">
        <v>0</v>
      </c>
      <c r="H730" s="313">
        <v>0</v>
      </c>
      <c r="I730" s="313">
        <v>0</v>
      </c>
      <c r="J730" s="297">
        <f t="shared" si="948"/>
        <v>0</v>
      </c>
      <c r="K730" s="297">
        <f t="shared" si="949"/>
        <v>0</v>
      </c>
    </row>
    <row r="731" spans="1:11" x14ac:dyDescent="0.25">
      <c r="A731" s="289">
        <v>744</v>
      </c>
      <c r="B731" s="290" t="s">
        <v>721</v>
      </c>
      <c r="C731" s="291"/>
      <c r="D731" s="292"/>
      <c r="E731" s="291"/>
      <c r="F731" s="324">
        <f t="shared" ref="F731:K731" si="950">SUM(F732:F733)</f>
        <v>0</v>
      </c>
      <c r="G731" s="325">
        <f t="shared" si="950"/>
        <v>0</v>
      </c>
      <c r="H731" s="325">
        <f t="shared" si="950"/>
        <v>0</v>
      </c>
      <c r="I731" s="325">
        <f t="shared" si="950"/>
        <v>0</v>
      </c>
      <c r="J731" s="326">
        <f t="shared" si="950"/>
        <v>0</v>
      </c>
      <c r="K731" s="326">
        <f t="shared" si="950"/>
        <v>0</v>
      </c>
    </row>
    <row r="732" spans="1:11" x14ac:dyDescent="0.25">
      <c r="A732" s="293" t="s">
        <v>572</v>
      </c>
      <c r="B732" s="298"/>
      <c r="C732" s="284"/>
      <c r="D732" s="285"/>
      <c r="E732" s="284"/>
      <c r="F732" s="295">
        <f t="shared" ref="F732:F733" si="951">C732*E732</f>
        <v>0</v>
      </c>
      <c r="G732" s="313">
        <v>0</v>
      </c>
      <c r="H732" s="313">
        <v>0</v>
      </c>
      <c r="I732" s="313">
        <v>0</v>
      </c>
      <c r="J732" s="297">
        <f t="shared" ref="J732:J733" si="952">F732-G732-H732-I732</f>
        <v>0</v>
      </c>
      <c r="K732" s="297">
        <f t="shared" ref="K732:K733" si="953">J732-F732</f>
        <v>0</v>
      </c>
    </row>
    <row r="733" spans="1:11" x14ac:dyDescent="0.25">
      <c r="A733" s="293" t="s">
        <v>572</v>
      </c>
      <c r="B733" s="298"/>
      <c r="C733" s="284"/>
      <c r="D733" s="285"/>
      <c r="E733" s="284"/>
      <c r="F733" s="295">
        <f t="shared" si="951"/>
        <v>0</v>
      </c>
      <c r="G733" s="313">
        <v>0</v>
      </c>
      <c r="H733" s="313">
        <v>0</v>
      </c>
      <c r="I733" s="313">
        <v>0</v>
      </c>
      <c r="J733" s="297">
        <f t="shared" si="952"/>
        <v>0</v>
      </c>
      <c r="K733" s="297">
        <f t="shared" si="953"/>
        <v>0</v>
      </c>
    </row>
    <row r="734" spans="1:11" x14ac:dyDescent="0.25">
      <c r="A734" s="289">
        <v>745</v>
      </c>
      <c r="B734" s="290" t="s">
        <v>722</v>
      </c>
      <c r="C734" s="291"/>
      <c r="D734" s="292"/>
      <c r="E734" s="291"/>
      <c r="F734" s="324">
        <f t="shared" ref="F734:K734" si="954">SUM(F735:F736)</f>
        <v>0</v>
      </c>
      <c r="G734" s="325">
        <f t="shared" si="954"/>
        <v>0</v>
      </c>
      <c r="H734" s="325">
        <f t="shared" si="954"/>
        <v>0</v>
      </c>
      <c r="I734" s="325">
        <f t="shared" si="954"/>
        <v>0</v>
      </c>
      <c r="J734" s="326">
        <f t="shared" si="954"/>
        <v>0</v>
      </c>
      <c r="K734" s="326">
        <f t="shared" si="954"/>
        <v>0</v>
      </c>
    </row>
    <row r="735" spans="1:11" x14ac:dyDescent="0.25">
      <c r="A735" s="293" t="s">
        <v>574</v>
      </c>
      <c r="B735" s="298"/>
      <c r="C735" s="284"/>
      <c r="D735" s="285"/>
      <c r="E735" s="284"/>
      <c r="F735" s="295">
        <f t="shared" ref="F735:F736" si="955">C735*E735</f>
        <v>0</v>
      </c>
      <c r="G735" s="313">
        <v>0</v>
      </c>
      <c r="H735" s="313">
        <v>0</v>
      </c>
      <c r="I735" s="313">
        <v>0</v>
      </c>
      <c r="J735" s="297">
        <f t="shared" ref="J735:J736" si="956">F735-G735-H735-I735</f>
        <v>0</v>
      </c>
      <c r="K735" s="297">
        <f t="shared" ref="K735:K736" si="957">J735-F735</f>
        <v>0</v>
      </c>
    </row>
    <row r="736" spans="1:11" x14ac:dyDescent="0.25">
      <c r="A736" s="293" t="s">
        <v>574</v>
      </c>
      <c r="B736" s="298"/>
      <c r="C736" s="284"/>
      <c r="D736" s="285"/>
      <c r="E736" s="284"/>
      <c r="F736" s="295">
        <f t="shared" si="955"/>
        <v>0</v>
      </c>
      <c r="G736" s="313">
        <v>0</v>
      </c>
      <c r="H736" s="313">
        <v>0</v>
      </c>
      <c r="I736" s="313">
        <v>0</v>
      </c>
      <c r="J736" s="297">
        <f t="shared" si="956"/>
        <v>0</v>
      </c>
      <c r="K736" s="297">
        <f t="shared" si="957"/>
        <v>0</v>
      </c>
    </row>
    <row r="737" spans="1:11" x14ac:dyDescent="0.25">
      <c r="A737" s="289">
        <v>746</v>
      </c>
      <c r="B737" s="290" t="s">
        <v>573</v>
      </c>
      <c r="C737" s="291"/>
      <c r="D737" s="292"/>
      <c r="E737" s="291"/>
      <c r="F737" s="324">
        <f t="shared" ref="F737:K737" si="958">SUM(F738:F739)</f>
        <v>0</v>
      </c>
      <c r="G737" s="325">
        <f t="shared" si="958"/>
        <v>0</v>
      </c>
      <c r="H737" s="325">
        <f t="shared" si="958"/>
        <v>0</v>
      </c>
      <c r="I737" s="325">
        <f t="shared" si="958"/>
        <v>0</v>
      </c>
      <c r="J737" s="326">
        <f t="shared" si="958"/>
        <v>0</v>
      </c>
      <c r="K737" s="326">
        <f t="shared" si="958"/>
        <v>0</v>
      </c>
    </row>
    <row r="738" spans="1:11" x14ac:dyDescent="0.25">
      <c r="A738" s="293" t="s">
        <v>576</v>
      </c>
      <c r="B738" s="298"/>
      <c r="C738" s="284"/>
      <c r="D738" s="285"/>
      <c r="E738" s="284"/>
      <c r="F738" s="295">
        <f t="shared" ref="F738:F739" si="959">C738*E738</f>
        <v>0</v>
      </c>
      <c r="G738" s="313">
        <v>0</v>
      </c>
      <c r="H738" s="313">
        <v>0</v>
      </c>
      <c r="I738" s="313">
        <v>0</v>
      </c>
      <c r="J738" s="297">
        <f t="shared" ref="J738:J739" si="960">F738-G738-H738-I738</f>
        <v>0</v>
      </c>
      <c r="K738" s="297">
        <f t="shared" ref="K738:K739" si="961">J738-F738</f>
        <v>0</v>
      </c>
    </row>
    <row r="739" spans="1:11" x14ac:dyDescent="0.25">
      <c r="A739" s="293" t="s">
        <v>576</v>
      </c>
      <c r="B739" s="298"/>
      <c r="C739" s="284"/>
      <c r="D739" s="285"/>
      <c r="E739" s="284"/>
      <c r="F739" s="295">
        <f t="shared" si="959"/>
        <v>0</v>
      </c>
      <c r="G739" s="313">
        <v>0</v>
      </c>
      <c r="H739" s="313">
        <v>0</v>
      </c>
      <c r="I739" s="313">
        <v>0</v>
      </c>
      <c r="J739" s="297">
        <f t="shared" si="960"/>
        <v>0</v>
      </c>
      <c r="K739" s="297">
        <f t="shared" si="961"/>
        <v>0</v>
      </c>
    </row>
    <row r="740" spans="1:11" x14ac:dyDescent="0.25">
      <c r="A740" s="289">
        <v>747</v>
      </c>
      <c r="B740" s="290" t="s">
        <v>575</v>
      </c>
      <c r="C740" s="291"/>
      <c r="D740" s="292"/>
      <c r="E740" s="291"/>
      <c r="F740" s="324">
        <f t="shared" ref="F740:K740" si="962">SUM(F741:F742)</f>
        <v>0</v>
      </c>
      <c r="G740" s="325">
        <f t="shared" si="962"/>
        <v>0</v>
      </c>
      <c r="H740" s="325">
        <f t="shared" si="962"/>
        <v>0</v>
      </c>
      <c r="I740" s="325">
        <f t="shared" si="962"/>
        <v>0</v>
      </c>
      <c r="J740" s="326">
        <f t="shared" si="962"/>
        <v>0</v>
      </c>
      <c r="K740" s="326">
        <f t="shared" si="962"/>
        <v>0</v>
      </c>
    </row>
    <row r="741" spans="1:11" x14ac:dyDescent="0.25">
      <c r="A741" s="293" t="s">
        <v>577</v>
      </c>
      <c r="B741" s="298"/>
      <c r="C741" s="284"/>
      <c r="D741" s="285"/>
      <c r="E741" s="284"/>
      <c r="F741" s="295">
        <f t="shared" ref="F741:F742" si="963">C741*E741</f>
        <v>0</v>
      </c>
      <c r="G741" s="313">
        <v>0</v>
      </c>
      <c r="H741" s="313">
        <v>0</v>
      </c>
      <c r="I741" s="313">
        <v>0</v>
      </c>
      <c r="J741" s="297">
        <f t="shared" ref="J741:J742" si="964">F741-G741-H741-I741</f>
        <v>0</v>
      </c>
      <c r="K741" s="297">
        <f t="shared" ref="K741:K742" si="965">J741-F741</f>
        <v>0</v>
      </c>
    </row>
    <row r="742" spans="1:11" x14ac:dyDescent="0.25">
      <c r="A742" s="293" t="s">
        <v>577</v>
      </c>
      <c r="B742" s="298"/>
      <c r="C742" s="284"/>
      <c r="D742" s="285"/>
      <c r="E742" s="284"/>
      <c r="F742" s="295">
        <f t="shared" si="963"/>
        <v>0</v>
      </c>
      <c r="G742" s="313">
        <v>0</v>
      </c>
      <c r="H742" s="313">
        <v>0</v>
      </c>
      <c r="I742" s="313">
        <v>0</v>
      </c>
      <c r="J742" s="297">
        <f t="shared" si="964"/>
        <v>0</v>
      </c>
      <c r="K742" s="297">
        <f t="shared" si="965"/>
        <v>0</v>
      </c>
    </row>
    <row r="743" spans="1:11" x14ac:dyDescent="0.25">
      <c r="A743" s="289">
        <v>748</v>
      </c>
      <c r="B743" s="290" t="s">
        <v>724</v>
      </c>
      <c r="C743" s="291"/>
      <c r="D743" s="292"/>
      <c r="E743" s="291"/>
      <c r="F743" s="324">
        <f t="shared" ref="F743:K743" si="966">SUM(F744:F745)</f>
        <v>0</v>
      </c>
      <c r="G743" s="325">
        <f t="shared" si="966"/>
        <v>0</v>
      </c>
      <c r="H743" s="325">
        <f t="shared" si="966"/>
        <v>0</v>
      </c>
      <c r="I743" s="325">
        <f t="shared" si="966"/>
        <v>0</v>
      </c>
      <c r="J743" s="326">
        <f t="shared" si="966"/>
        <v>0</v>
      </c>
      <c r="K743" s="326">
        <f t="shared" si="966"/>
        <v>0</v>
      </c>
    </row>
    <row r="744" spans="1:11" x14ac:dyDescent="0.25">
      <c r="A744" s="293" t="s">
        <v>578</v>
      </c>
      <c r="B744" s="298"/>
      <c r="C744" s="284"/>
      <c r="D744" s="285"/>
      <c r="E744" s="284"/>
      <c r="F744" s="295">
        <f t="shared" ref="F744:F745" si="967">C744*E744</f>
        <v>0</v>
      </c>
      <c r="G744" s="313">
        <v>0</v>
      </c>
      <c r="H744" s="313">
        <v>0</v>
      </c>
      <c r="I744" s="313">
        <v>0</v>
      </c>
      <c r="J744" s="297">
        <f t="shared" ref="J744:J745" si="968">F744-G744-H744-I744</f>
        <v>0</v>
      </c>
      <c r="K744" s="297">
        <f t="shared" ref="K744:K745" si="969">J744-F744</f>
        <v>0</v>
      </c>
    </row>
    <row r="745" spans="1:11" x14ac:dyDescent="0.25">
      <c r="A745" s="293" t="s">
        <v>578</v>
      </c>
      <c r="B745" s="298"/>
      <c r="C745" s="284"/>
      <c r="D745" s="285"/>
      <c r="E745" s="284"/>
      <c r="F745" s="295">
        <f t="shared" si="967"/>
        <v>0</v>
      </c>
      <c r="G745" s="313">
        <v>0</v>
      </c>
      <c r="H745" s="313">
        <v>0</v>
      </c>
      <c r="I745" s="313">
        <v>0</v>
      </c>
      <c r="J745" s="297">
        <f t="shared" si="968"/>
        <v>0</v>
      </c>
      <c r="K745" s="297">
        <f t="shared" si="969"/>
        <v>0</v>
      </c>
    </row>
    <row r="746" spans="1:11" x14ac:dyDescent="0.25">
      <c r="A746" s="289">
        <v>749</v>
      </c>
      <c r="B746" s="290" t="s">
        <v>493</v>
      </c>
      <c r="C746" s="291"/>
      <c r="D746" s="292"/>
      <c r="E746" s="291"/>
      <c r="F746" s="324">
        <f t="shared" ref="F746:K746" si="970">SUM(F747:F748)</f>
        <v>0</v>
      </c>
      <c r="G746" s="325">
        <f t="shared" si="970"/>
        <v>0</v>
      </c>
      <c r="H746" s="325">
        <f t="shared" si="970"/>
        <v>0</v>
      </c>
      <c r="I746" s="325">
        <f t="shared" si="970"/>
        <v>0</v>
      </c>
      <c r="J746" s="326">
        <f t="shared" si="970"/>
        <v>0</v>
      </c>
      <c r="K746" s="326">
        <f t="shared" si="970"/>
        <v>0</v>
      </c>
    </row>
    <row r="747" spans="1:11" x14ac:dyDescent="0.25">
      <c r="A747" s="293" t="s">
        <v>579</v>
      </c>
      <c r="B747" s="298"/>
      <c r="C747" s="284"/>
      <c r="D747" s="285"/>
      <c r="E747" s="284"/>
      <c r="F747" s="295">
        <f t="shared" ref="F747:F748" si="971">C747*E747</f>
        <v>0</v>
      </c>
      <c r="G747" s="313">
        <v>0</v>
      </c>
      <c r="H747" s="313">
        <v>0</v>
      </c>
      <c r="I747" s="313">
        <v>0</v>
      </c>
      <c r="J747" s="297">
        <f t="shared" ref="J747:J748" si="972">F747-G747-H747-I747</f>
        <v>0</v>
      </c>
      <c r="K747" s="297">
        <f t="shared" ref="K747:K748" si="973">J747-F747</f>
        <v>0</v>
      </c>
    </row>
    <row r="748" spans="1:11" x14ac:dyDescent="0.25">
      <c r="A748" s="293" t="s">
        <v>579</v>
      </c>
      <c r="B748" s="298"/>
      <c r="C748" s="284"/>
      <c r="D748" s="285"/>
      <c r="E748" s="284"/>
      <c r="F748" s="295">
        <f t="shared" si="971"/>
        <v>0</v>
      </c>
      <c r="G748" s="313">
        <v>0</v>
      </c>
      <c r="H748" s="313">
        <v>0</v>
      </c>
      <c r="I748" s="313">
        <v>0</v>
      </c>
      <c r="J748" s="297">
        <f t="shared" si="972"/>
        <v>0</v>
      </c>
      <c r="K748" s="297">
        <f t="shared" si="973"/>
        <v>0</v>
      </c>
    </row>
    <row r="749" spans="1:11" x14ac:dyDescent="0.25">
      <c r="A749" s="268">
        <v>750</v>
      </c>
      <c r="B749" s="269" t="s">
        <v>580</v>
      </c>
      <c r="C749" s="270"/>
      <c r="D749" s="271"/>
      <c r="E749" s="270"/>
      <c r="F749" s="272">
        <f>F750+F753+F756</f>
        <v>0</v>
      </c>
      <c r="G749" s="330">
        <f t="shared" ref="G749:K749" si="974">G750+G753+G756</f>
        <v>0</v>
      </c>
      <c r="H749" s="330">
        <f t="shared" si="974"/>
        <v>0</v>
      </c>
      <c r="I749" s="330">
        <f t="shared" si="974"/>
        <v>0</v>
      </c>
      <c r="J749" s="274">
        <f t="shared" si="974"/>
        <v>0</v>
      </c>
      <c r="K749" s="274">
        <f t="shared" si="974"/>
        <v>0</v>
      </c>
    </row>
    <row r="750" spans="1:11" x14ac:dyDescent="0.25">
      <c r="A750" s="275">
        <v>751</v>
      </c>
      <c r="B750" s="276" t="s">
        <v>581</v>
      </c>
      <c r="C750" s="277"/>
      <c r="D750" s="278"/>
      <c r="E750" s="277"/>
      <c r="F750" s="279">
        <f t="shared" ref="F750:K750" si="975">SUM(F751:F752)</f>
        <v>0</v>
      </c>
      <c r="G750" s="312">
        <f t="shared" si="975"/>
        <v>0</v>
      </c>
      <c r="H750" s="312">
        <f t="shared" si="975"/>
        <v>0</v>
      </c>
      <c r="I750" s="312">
        <f t="shared" si="975"/>
        <v>0</v>
      </c>
      <c r="J750" s="281">
        <f t="shared" si="975"/>
        <v>0</v>
      </c>
      <c r="K750" s="281">
        <f t="shared" si="975"/>
        <v>0</v>
      </c>
    </row>
    <row r="751" spans="1:11" x14ac:dyDescent="0.25">
      <c r="A751" s="293" t="s">
        <v>582</v>
      </c>
      <c r="B751" s="294"/>
      <c r="C751" s="284"/>
      <c r="D751" s="285"/>
      <c r="E751" s="284"/>
      <c r="F751" s="295">
        <f t="shared" ref="F751:F752" si="976">C751*E751</f>
        <v>0</v>
      </c>
      <c r="G751" s="313">
        <v>0</v>
      </c>
      <c r="H751" s="313">
        <v>0</v>
      </c>
      <c r="I751" s="313">
        <v>0</v>
      </c>
      <c r="J751" s="297">
        <f t="shared" ref="J751:J752" si="977">F751-G751-H751-I751</f>
        <v>0</v>
      </c>
      <c r="K751" s="297">
        <f t="shared" ref="K751:K752" si="978">J751-F751</f>
        <v>0</v>
      </c>
    </row>
    <row r="752" spans="1:11" x14ac:dyDescent="0.25">
      <c r="A752" s="293" t="s">
        <v>582</v>
      </c>
      <c r="B752" s="294"/>
      <c r="C752" s="284"/>
      <c r="D752" s="285"/>
      <c r="E752" s="284"/>
      <c r="F752" s="295">
        <f t="shared" si="976"/>
        <v>0</v>
      </c>
      <c r="G752" s="313">
        <v>0</v>
      </c>
      <c r="H752" s="313">
        <v>0</v>
      </c>
      <c r="I752" s="313">
        <v>0</v>
      </c>
      <c r="J752" s="297">
        <f t="shared" si="977"/>
        <v>0</v>
      </c>
      <c r="K752" s="297">
        <f t="shared" si="978"/>
        <v>0</v>
      </c>
    </row>
    <row r="753" spans="1:11" x14ac:dyDescent="0.25">
      <c r="A753" s="289">
        <v>752</v>
      </c>
      <c r="B753" s="290" t="s">
        <v>583</v>
      </c>
      <c r="C753" s="291"/>
      <c r="D753" s="292"/>
      <c r="E753" s="291"/>
      <c r="F753" s="324">
        <f t="shared" ref="F753:K753" si="979">SUM(F754:F755)</f>
        <v>0</v>
      </c>
      <c r="G753" s="325">
        <f t="shared" si="979"/>
        <v>0</v>
      </c>
      <c r="H753" s="325">
        <f t="shared" si="979"/>
        <v>0</v>
      </c>
      <c r="I753" s="325">
        <f t="shared" si="979"/>
        <v>0</v>
      </c>
      <c r="J753" s="326">
        <f t="shared" si="979"/>
        <v>0</v>
      </c>
      <c r="K753" s="326">
        <f t="shared" si="979"/>
        <v>0</v>
      </c>
    </row>
    <row r="754" spans="1:11" x14ac:dyDescent="0.25">
      <c r="A754" s="293" t="s">
        <v>584</v>
      </c>
      <c r="B754" s="298"/>
      <c r="C754" s="284"/>
      <c r="D754" s="285"/>
      <c r="E754" s="284"/>
      <c r="F754" s="295">
        <f t="shared" ref="F754:F755" si="980">C754*E754</f>
        <v>0</v>
      </c>
      <c r="G754" s="313">
        <v>0</v>
      </c>
      <c r="H754" s="313">
        <v>0</v>
      </c>
      <c r="I754" s="313">
        <v>0</v>
      </c>
      <c r="J754" s="297">
        <f t="shared" ref="J754:J755" si="981">F754-G754-H754-I754</f>
        <v>0</v>
      </c>
      <c r="K754" s="297">
        <f t="shared" ref="K754:K755" si="982">J754-F754</f>
        <v>0</v>
      </c>
    </row>
    <row r="755" spans="1:11" x14ac:dyDescent="0.25">
      <c r="A755" s="293" t="s">
        <v>584</v>
      </c>
      <c r="B755" s="298"/>
      <c r="C755" s="284"/>
      <c r="D755" s="285"/>
      <c r="E755" s="284"/>
      <c r="F755" s="295">
        <f t="shared" si="980"/>
        <v>0</v>
      </c>
      <c r="G755" s="313">
        <v>0</v>
      </c>
      <c r="H755" s="313">
        <v>0</v>
      </c>
      <c r="I755" s="313">
        <v>0</v>
      </c>
      <c r="J755" s="297">
        <f t="shared" si="981"/>
        <v>0</v>
      </c>
      <c r="K755" s="297">
        <f t="shared" si="982"/>
        <v>0</v>
      </c>
    </row>
    <row r="756" spans="1:11" x14ac:dyDescent="0.25">
      <c r="A756" s="289">
        <v>753</v>
      </c>
      <c r="B756" s="290" t="s">
        <v>493</v>
      </c>
      <c r="C756" s="291"/>
      <c r="D756" s="292"/>
      <c r="E756" s="291"/>
      <c r="F756" s="324">
        <f t="shared" ref="F756:K756" si="983">SUM(F757:F758)</f>
        <v>0</v>
      </c>
      <c r="G756" s="325">
        <f t="shared" si="983"/>
        <v>0</v>
      </c>
      <c r="H756" s="325">
        <f t="shared" si="983"/>
        <v>0</v>
      </c>
      <c r="I756" s="325">
        <f t="shared" si="983"/>
        <v>0</v>
      </c>
      <c r="J756" s="326">
        <f t="shared" si="983"/>
        <v>0</v>
      </c>
      <c r="K756" s="326">
        <f t="shared" si="983"/>
        <v>0</v>
      </c>
    </row>
    <row r="757" spans="1:11" x14ac:dyDescent="0.25">
      <c r="A757" s="293" t="s">
        <v>585</v>
      </c>
      <c r="B757" s="298"/>
      <c r="C757" s="284"/>
      <c r="D757" s="285"/>
      <c r="E757" s="284"/>
      <c r="F757" s="295">
        <f t="shared" ref="F757:F758" si="984">C757*E757</f>
        <v>0</v>
      </c>
      <c r="G757" s="313">
        <v>0</v>
      </c>
      <c r="H757" s="313">
        <v>0</v>
      </c>
      <c r="I757" s="313">
        <v>0</v>
      </c>
      <c r="J757" s="297">
        <f t="shared" ref="J757:J758" si="985">F757-G757-H757-I757</f>
        <v>0</v>
      </c>
      <c r="K757" s="297">
        <f t="shared" ref="K757:K758" si="986">J757-F757</f>
        <v>0</v>
      </c>
    </row>
    <row r="758" spans="1:11" x14ac:dyDescent="0.25">
      <c r="A758" s="293" t="s">
        <v>585</v>
      </c>
      <c r="B758" s="298"/>
      <c r="C758" s="284"/>
      <c r="D758" s="285"/>
      <c r="E758" s="284"/>
      <c r="F758" s="295">
        <f t="shared" si="984"/>
        <v>0</v>
      </c>
      <c r="G758" s="313">
        <v>0</v>
      </c>
      <c r="H758" s="313">
        <v>0</v>
      </c>
      <c r="I758" s="313">
        <v>0</v>
      </c>
      <c r="J758" s="297">
        <f t="shared" si="985"/>
        <v>0</v>
      </c>
      <c r="K758" s="297">
        <f t="shared" si="986"/>
        <v>0</v>
      </c>
    </row>
    <row r="759" spans="1:11" x14ac:dyDescent="0.25">
      <c r="A759" s="268">
        <v>760</v>
      </c>
      <c r="B759" s="269" t="s">
        <v>586</v>
      </c>
      <c r="C759" s="270"/>
      <c r="D759" s="271"/>
      <c r="E759" s="270"/>
      <c r="F759" s="272">
        <f>F760+F763+F766+F769+F772+F775+F778</f>
        <v>0</v>
      </c>
      <c r="G759" s="272">
        <f t="shared" ref="G759:K759" si="987">G760+G763+G766+G769+G772+G775+G778</f>
        <v>0</v>
      </c>
      <c r="H759" s="272">
        <f t="shared" si="987"/>
        <v>0</v>
      </c>
      <c r="I759" s="272">
        <f t="shared" si="987"/>
        <v>0</v>
      </c>
      <c r="J759" s="272">
        <f t="shared" si="987"/>
        <v>0</v>
      </c>
      <c r="K759" s="272">
        <f t="shared" si="987"/>
        <v>0</v>
      </c>
    </row>
    <row r="760" spans="1:11" x14ac:dyDescent="0.25">
      <c r="A760" s="275">
        <v>761</v>
      </c>
      <c r="B760" s="276" t="s">
        <v>568</v>
      </c>
      <c r="C760" s="277"/>
      <c r="D760" s="278"/>
      <c r="E760" s="277"/>
      <c r="F760" s="279">
        <f t="shared" ref="F760:K760" si="988">SUM(F761:F762)</f>
        <v>0</v>
      </c>
      <c r="G760" s="312">
        <f t="shared" si="988"/>
        <v>0</v>
      </c>
      <c r="H760" s="312">
        <f t="shared" si="988"/>
        <v>0</v>
      </c>
      <c r="I760" s="312">
        <f t="shared" si="988"/>
        <v>0</v>
      </c>
      <c r="J760" s="281">
        <f t="shared" si="988"/>
        <v>0</v>
      </c>
      <c r="K760" s="281">
        <f t="shared" si="988"/>
        <v>0</v>
      </c>
    </row>
    <row r="761" spans="1:11" x14ac:dyDescent="0.25">
      <c r="A761" s="293" t="s">
        <v>587</v>
      </c>
      <c r="B761" s="294"/>
      <c r="C761" s="284"/>
      <c r="D761" s="285"/>
      <c r="E761" s="284"/>
      <c r="F761" s="295">
        <f t="shared" ref="F761:F762" si="989">C761*E761</f>
        <v>0</v>
      </c>
      <c r="G761" s="313">
        <v>0</v>
      </c>
      <c r="H761" s="313">
        <v>0</v>
      </c>
      <c r="I761" s="313">
        <v>0</v>
      </c>
      <c r="J761" s="297">
        <f t="shared" ref="J761:J762" si="990">F761-G761-H761-I761</f>
        <v>0</v>
      </c>
      <c r="K761" s="297">
        <f t="shared" ref="K761:K762" si="991">J761-F761</f>
        <v>0</v>
      </c>
    </row>
    <row r="762" spans="1:11" x14ac:dyDescent="0.25">
      <c r="A762" s="293" t="s">
        <v>587</v>
      </c>
      <c r="B762" s="294"/>
      <c r="C762" s="284"/>
      <c r="D762" s="285"/>
      <c r="E762" s="284"/>
      <c r="F762" s="295">
        <f t="shared" si="989"/>
        <v>0</v>
      </c>
      <c r="G762" s="313">
        <v>0</v>
      </c>
      <c r="H762" s="313">
        <v>0</v>
      </c>
      <c r="I762" s="313">
        <v>0</v>
      </c>
      <c r="J762" s="297">
        <f t="shared" si="990"/>
        <v>0</v>
      </c>
      <c r="K762" s="297">
        <f t="shared" si="991"/>
        <v>0</v>
      </c>
    </row>
    <row r="763" spans="1:11" x14ac:dyDescent="0.25">
      <c r="A763" s="289">
        <v>762</v>
      </c>
      <c r="B763" s="290" t="s">
        <v>725</v>
      </c>
      <c r="C763" s="291"/>
      <c r="D763" s="292"/>
      <c r="E763" s="291"/>
      <c r="F763" s="324">
        <f t="shared" ref="F763:K763" si="992">SUM(F764:F765)</f>
        <v>0</v>
      </c>
      <c r="G763" s="325">
        <f t="shared" si="992"/>
        <v>0</v>
      </c>
      <c r="H763" s="325">
        <f t="shared" si="992"/>
        <v>0</v>
      </c>
      <c r="I763" s="325">
        <f t="shared" si="992"/>
        <v>0</v>
      </c>
      <c r="J763" s="326">
        <f t="shared" si="992"/>
        <v>0</v>
      </c>
      <c r="K763" s="326">
        <f t="shared" si="992"/>
        <v>0</v>
      </c>
    </row>
    <row r="764" spans="1:11" x14ac:dyDescent="0.25">
      <c r="A764" s="293" t="s">
        <v>588</v>
      </c>
      <c r="B764" s="298"/>
      <c r="C764" s="284"/>
      <c r="D764" s="285"/>
      <c r="E764" s="284"/>
      <c r="F764" s="295">
        <f t="shared" ref="F764:F765" si="993">C764*E764</f>
        <v>0</v>
      </c>
      <c r="G764" s="313">
        <v>0</v>
      </c>
      <c r="H764" s="313">
        <v>0</v>
      </c>
      <c r="I764" s="313">
        <v>0</v>
      </c>
      <c r="J764" s="297">
        <f t="shared" ref="J764:J765" si="994">F764-G764-H764-I764</f>
        <v>0</v>
      </c>
      <c r="K764" s="297">
        <f t="shared" ref="K764:K765" si="995">J764-F764</f>
        <v>0</v>
      </c>
    </row>
    <row r="765" spans="1:11" x14ac:dyDescent="0.25">
      <c r="A765" s="293" t="s">
        <v>588</v>
      </c>
      <c r="B765" s="298"/>
      <c r="C765" s="284"/>
      <c r="D765" s="285"/>
      <c r="E765" s="284"/>
      <c r="F765" s="295">
        <f t="shared" si="993"/>
        <v>0</v>
      </c>
      <c r="G765" s="313">
        <v>0</v>
      </c>
      <c r="H765" s="313">
        <v>0</v>
      </c>
      <c r="I765" s="313">
        <v>0</v>
      </c>
      <c r="J765" s="297">
        <f t="shared" si="994"/>
        <v>0</v>
      </c>
      <c r="K765" s="297">
        <f t="shared" si="995"/>
        <v>0</v>
      </c>
    </row>
    <row r="766" spans="1:11" x14ac:dyDescent="0.25">
      <c r="A766" s="289">
        <v>763</v>
      </c>
      <c r="B766" s="290" t="s">
        <v>591</v>
      </c>
      <c r="C766" s="291"/>
      <c r="D766" s="292"/>
      <c r="E766" s="291"/>
      <c r="F766" s="324">
        <f t="shared" ref="F766:K766" si="996">SUM(F767:F768)</f>
        <v>0</v>
      </c>
      <c r="G766" s="325">
        <f t="shared" si="996"/>
        <v>0</v>
      </c>
      <c r="H766" s="325">
        <f t="shared" si="996"/>
        <v>0</v>
      </c>
      <c r="I766" s="325">
        <f t="shared" si="996"/>
        <v>0</v>
      </c>
      <c r="J766" s="326">
        <f t="shared" si="996"/>
        <v>0</v>
      </c>
      <c r="K766" s="326">
        <f t="shared" si="996"/>
        <v>0</v>
      </c>
    </row>
    <row r="767" spans="1:11" x14ac:dyDescent="0.25">
      <c r="A767" s="293" t="s">
        <v>589</v>
      </c>
      <c r="B767" s="298"/>
      <c r="C767" s="284"/>
      <c r="D767" s="285"/>
      <c r="E767" s="284"/>
      <c r="F767" s="295">
        <f t="shared" ref="F767:F768" si="997">C767*E767</f>
        <v>0</v>
      </c>
      <c r="G767" s="313">
        <v>0</v>
      </c>
      <c r="H767" s="313">
        <v>0</v>
      </c>
      <c r="I767" s="313">
        <v>0</v>
      </c>
      <c r="J767" s="297">
        <f t="shared" ref="J767:J768" si="998">F767-G767-H767-I767</f>
        <v>0</v>
      </c>
      <c r="K767" s="297">
        <f t="shared" ref="K767:K768" si="999">J767-F767</f>
        <v>0</v>
      </c>
    </row>
    <row r="768" spans="1:11" x14ac:dyDescent="0.25">
      <c r="A768" s="293" t="s">
        <v>589</v>
      </c>
      <c r="B768" s="298"/>
      <c r="C768" s="284"/>
      <c r="D768" s="285"/>
      <c r="E768" s="284"/>
      <c r="F768" s="295">
        <f t="shared" si="997"/>
        <v>0</v>
      </c>
      <c r="G768" s="313">
        <v>0</v>
      </c>
      <c r="H768" s="313">
        <v>0</v>
      </c>
      <c r="I768" s="313">
        <v>0</v>
      </c>
      <c r="J768" s="297">
        <f t="shared" si="998"/>
        <v>0</v>
      </c>
      <c r="K768" s="297">
        <f t="shared" si="999"/>
        <v>0</v>
      </c>
    </row>
    <row r="769" spans="1:11" x14ac:dyDescent="0.25">
      <c r="A769" s="275">
        <v>764</v>
      </c>
      <c r="B769" s="276" t="s">
        <v>592</v>
      </c>
      <c r="C769" s="277"/>
      <c r="D769" s="278"/>
      <c r="E769" s="277"/>
      <c r="F769" s="279">
        <f t="shared" ref="F769:K769" si="1000">SUM(F770:F771)</f>
        <v>0</v>
      </c>
      <c r="G769" s="312">
        <f t="shared" si="1000"/>
        <v>0</v>
      </c>
      <c r="H769" s="312">
        <f t="shared" si="1000"/>
        <v>0</v>
      </c>
      <c r="I769" s="312">
        <f t="shared" si="1000"/>
        <v>0</v>
      </c>
      <c r="J769" s="281">
        <f t="shared" si="1000"/>
        <v>0</v>
      </c>
      <c r="K769" s="281">
        <f t="shared" si="1000"/>
        <v>0</v>
      </c>
    </row>
    <row r="770" spans="1:11" x14ac:dyDescent="0.25">
      <c r="A770" s="293" t="s">
        <v>726</v>
      </c>
      <c r="B770" s="294"/>
      <c r="C770" s="284"/>
      <c r="D770" s="285"/>
      <c r="E770" s="284"/>
      <c r="F770" s="295">
        <f t="shared" ref="F770:F771" si="1001">C770*E770</f>
        <v>0</v>
      </c>
      <c r="G770" s="313">
        <v>0</v>
      </c>
      <c r="H770" s="313">
        <v>0</v>
      </c>
      <c r="I770" s="313">
        <v>0</v>
      </c>
      <c r="J770" s="297">
        <f t="shared" ref="J770:J771" si="1002">F770-G770-H770-I770</f>
        <v>0</v>
      </c>
      <c r="K770" s="297">
        <f t="shared" ref="K770:K771" si="1003">J770-F770</f>
        <v>0</v>
      </c>
    </row>
    <row r="771" spans="1:11" x14ac:dyDescent="0.25">
      <c r="A771" s="293" t="s">
        <v>726</v>
      </c>
      <c r="B771" s="294"/>
      <c r="C771" s="284"/>
      <c r="D771" s="285"/>
      <c r="E771" s="284"/>
      <c r="F771" s="295">
        <f t="shared" si="1001"/>
        <v>0</v>
      </c>
      <c r="G771" s="313">
        <v>0</v>
      </c>
      <c r="H771" s="313">
        <v>0</v>
      </c>
      <c r="I771" s="313">
        <v>0</v>
      </c>
      <c r="J771" s="297">
        <f t="shared" si="1002"/>
        <v>0</v>
      </c>
      <c r="K771" s="297">
        <f t="shared" si="1003"/>
        <v>0</v>
      </c>
    </row>
    <row r="772" spans="1:11" x14ac:dyDescent="0.25">
      <c r="A772" s="289">
        <v>765</v>
      </c>
      <c r="B772" s="290" t="s">
        <v>593</v>
      </c>
      <c r="C772" s="291"/>
      <c r="D772" s="292"/>
      <c r="E772" s="291"/>
      <c r="F772" s="324">
        <f t="shared" ref="F772:K772" si="1004">SUM(F773:F774)</f>
        <v>0</v>
      </c>
      <c r="G772" s="325">
        <f t="shared" si="1004"/>
        <v>0</v>
      </c>
      <c r="H772" s="325">
        <f t="shared" si="1004"/>
        <v>0</v>
      </c>
      <c r="I772" s="325">
        <f t="shared" si="1004"/>
        <v>0</v>
      </c>
      <c r="J772" s="326">
        <f t="shared" si="1004"/>
        <v>0</v>
      </c>
      <c r="K772" s="326">
        <f t="shared" si="1004"/>
        <v>0</v>
      </c>
    </row>
    <row r="773" spans="1:11" x14ac:dyDescent="0.25">
      <c r="A773" s="293" t="s">
        <v>727</v>
      </c>
      <c r="B773" s="298"/>
      <c r="C773" s="284"/>
      <c r="D773" s="285"/>
      <c r="E773" s="284"/>
      <c r="F773" s="295">
        <f t="shared" ref="F773:F774" si="1005">C773*E773</f>
        <v>0</v>
      </c>
      <c r="G773" s="313">
        <v>0</v>
      </c>
      <c r="H773" s="313">
        <v>0</v>
      </c>
      <c r="I773" s="313">
        <v>0</v>
      </c>
      <c r="J773" s="297">
        <f t="shared" ref="J773:J774" si="1006">F773-G773-H773-I773</f>
        <v>0</v>
      </c>
      <c r="K773" s="297">
        <f t="shared" ref="K773:K774" si="1007">J773-F773</f>
        <v>0</v>
      </c>
    </row>
    <row r="774" spans="1:11" x14ac:dyDescent="0.25">
      <c r="A774" s="293" t="s">
        <v>727</v>
      </c>
      <c r="B774" s="298"/>
      <c r="C774" s="284"/>
      <c r="D774" s="285"/>
      <c r="E774" s="284"/>
      <c r="F774" s="295">
        <f t="shared" si="1005"/>
        <v>0</v>
      </c>
      <c r="G774" s="313">
        <v>0</v>
      </c>
      <c r="H774" s="313">
        <v>0</v>
      </c>
      <c r="I774" s="313">
        <v>0</v>
      </c>
      <c r="J774" s="297">
        <f t="shared" si="1006"/>
        <v>0</v>
      </c>
      <c r="K774" s="297">
        <f t="shared" si="1007"/>
        <v>0</v>
      </c>
    </row>
    <row r="775" spans="1:11" x14ac:dyDescent="0.25">
      <c r="A775" s="289">
        <v>766</v>
      </c>
      <c r="B775" s="290" t="s">
        <v>594</v>
      </c>
      <c r="C775" s="291"/>
      <c r="D775" s="292"/>
      <c r="E775" s="291"/>
      <c r="F775" s="324">
        <f t="shared" ref="F775:K775" si="1008">SUM(F776:F777)</f>
        <v>0</v>
      </c>
      <c r="G775" s="325">
        <f t="shared" si="1008"/>
        <v>0</v>
      </c>
      <c r="H775" s="325">
        <f t="shared" si="1008"/>
        <v>0</v>
      </c>
      <c r="I775" s="325">
        <f t="shared" si="1008"/>
        <v>0</v>
      </c>
      <c r="J775" s="326">
        <f t="shared" si="1008"/>
        <v>0</v>
      </c>
      <c r="K775" s="326">
        <f t="shared" si="1008"/>
        <v>0</v>
      </c>
    </row>
    <row r="776" spans="1:11" x14ac:dyDescent="0.25">
      <c r="A776" s="293" t="s">
        <v>728</v>
      </c>
      <c r="B776" s="298"/>
      <c r="C776" s="284"/>
      <c r="D776" s="285"/>
      <c r="E776" s="284"/>
      <c r="F776" s="295">
        <f t="shared" ref="F776:F777" si="1009">C776*E776</f>
        <v>0</v>
      </c>
      <c r="G776" s="313">
        <v>0</v>
      </c>
      <c r="H776" s="313">
        <v>0</v>
      </c>
      <c r="I776" s="313">
        <v>0</v>
      </c>
      <c r="J776" s="297">
        <f t="shared" ref="J776:J777" si="1010">F776-G776-H776-I776</f>
        <v>0</v>
      </c>
      <c r="K776" s="297">
        <f t="shared" ref="K776:K777" si="1011">J776-F776</f>
        <v>0</v>
      </c>
    </row>
    <row r="777" spans="1:11" x14ac:dyDescent="0.25">
      <c r="A777" s="293" t="s">
        <v>728</v>
      </c>
      <c r="B777" s="298"/>
      <c r="C777" s="284"/>
      <c r="D777" s="285"/>
      <c r="E777" s="284"/>
      <c r="F777" s="295">
        <f t="shared" si="1009"/>
        <v>0</v>
      </c>
      <c r="G777" s="313">
        <v>0</v>
      </c>
      <c r="H777" s="313">
        <v>0</v>
      </c>
      <c r="I777" s="313">
        <v>0</v>
      </c>
      <c r="J777" s="297">
        <f t="shared" si="1010"/>
        <v>0</v>
      </c>
      <c r="K777" s="297">
        <f t="shared" si="1011"/>
        <v>0</v>
      </c>
    </row>
    <row r="778" spans="1:11" x14ac:dyDescent="0.25">
      <c r="A778" s="289">
        <v>769</v>
      </c>
      <c r="B778" s="290" t="s">
        <v>493</v>
      </c>
      <c r="C778" s="291"/>
      <c r="D778" s="292"/>
      <c r="E778" s="291"/>
      <c r="F778" s="324">
        <f t="shared" ref="F778:K778" si="1012">SUM(F779:F780)</f>
        <v>0</v>
      </c>
      <c r="G778" s="325">
        <f t="shared" si="1012"/>
        <v>0</v>
      </c>
      <c r="H778" s="325">
        <f t="shared" si="1012"/>
        <v>0</v>
      </c>
      <c r="I778" s="325">
        <f t="shared" si="1012"/>
        <v>0</v>
      </c>
      <c r="J778" s="326">
        <f t="shared" si="1012"/>
        <v>0</v>
      </c>
      <c r="K778" s="326">
        <f t="shared" si="1012"/>
        <v>0</v>
      </c>
    </row>
    <row r="779" spans="1:11" x14ac:dyDescent="0.25">
      <c r="A779" s="293" t="s">
        <v>590</v>
      </c>
      <c r="B779" s="298"/>
      <c r="C779" s="284"/>
      <c r="D779" s="285"/>
      <c r="E779" s="284"/>
      <c r="F779" s="295">
        <f t="shared" ref="F779:F780" si="1013">C779*E779</f>
        <v>0</v>
      </c>
      <c r="G779" s="313">
        <v>0</v>
      </c>
      <c r="H779" s="313">
        <v>0</v>
      </c>
      <c r="I779" s="313">
        <v>0</v>
      </c>
      <c r="J779" s="297">
        <f t="shared" ref="J779:J780" si="1014">F779-G779-H779-I779</f>
        <v>0</v>
      </c>
      <c r="K779" s="297">
        <f t="shared" ref="K779:K780" si="1015">J779-F779</f>
        <v>0</v>
      </c>
    </row>
    <row r="780" spans="1:11" x14ac:dyDescent="0.25">
      <c r="A780" s="293" t="s">
        <v>590</v>
      </c>
      <c r="B780" s="298"/>
      <c r="C780" s="284"/>
      <c r="D780" s="285"/>
      <c r="E780" s="284"/>
      <c r="F780" s="295">
        <f t="shared" si="1013"/>
        <v>0</v>
      </c>
      <c r="G780" s="313">
        <v>0</v>
      </c>
      <c r="H780" s="313">
        <v>0</v>
      </c>
      <c r="I780" s="313">
        <v>0</v>
      </c>
      <c r="J780" s="297">
        <f t="shared" si="1014"/>
        <v>0</v>
      </c>
      <c r="K780" s="297">
        <f t="shared" si="1015"/>
        <v>0</v>
      </c>
    </row>
    <row r="781" spans="1:11" x14ac:dyDescent="0.25">
      <c r="A781" s="268" t="s">
        <v>732</v>
      </c>
      <c r="B781" s="269" t="s">
        <v>729</v>
      </c>
      <c r="C781" s="270"/>
      <c r="D781" s="271"/>
      <c r="E781" s="270"/>
      <c r="F781" s="272">
        <f>F782+F785+F788+F791+F794+F797+F800</f>
        <v>0</v>
      </c>
      <c r="G781" s="272">
        <f t="shared" ref="G781:K781" si="1016">G782+G785+G788+G791+G794+G797+G800</f>
        <v>0</v>
      </c>
      <c r="H781" s="272">
        <f t="shared" si="1016"/>
        <v>0</v>
      </c>
      <c r="I781" s="272">
        <f t="shared" si="1016"/>
        <v>0</v>
      </c>
      <c r="J781" s="272">
        <f t="shared" si="1016"/>
        <v>0</v>
      </c>
      <c r="K781" s="272">
        <f t="shared" si="1016"/>
        <v>0</v>
      </c>
    </row>
    <row r="782" spans="1:11" x14ac:dyDescent="0.25">
      <c r="A782" s="275">
        <v>791</v>
      </c>
      <c r="B782" s="276" t="s">
        <v>730</v>
      </c>
      <c r="C782" s="277"/>
      <c r="D782" s="278"/>
      <c r="E782" s="277"/>
      <c r="F782" s="279">
        <f t="shared" ref="F782:K782" si="1017">SUM(F783:F784)</f>
        <v>0</v>
      </c>
      <c r="G782" s="312">
        <f t="shared" si="1017"/>
        <v>0</v>
      </c>
      <c r="H782" s="312">
        <f t="shared" si="1017"/>
        <v>0</v>
      </c>
      <c r="I782" s="312">
        <f t="shared" si="1017"/>
        <v>0</v>
      </c>
      <c r="J782" s="281">
        <f t="shared" si="1017"/>
        <v>0</v>
      </c>
      <c r="K782" s="281">
        <f t="shared" si="1017"/>
        <v>0</v>
      </c>
    </row>
    <row r="783" spans="1:11" x14ac:dyDescent="0.25">
      <c r="A783" s="293" t="s">
        <v>943</v>
      </c>
      <c r="B783" s="294"/>
      <c r="C783" s="284"/>
      <c r="D783" s="285"/>
      <c r="E783" s="284"/>
      <c r="F783" s="295">
        <v>0</v>
      </c>
      <c r="G783" s="313">
        <v>0</v>
      </c>
      <c r="H783" s="313">
        <v>0</v>
      </c>
      <c r="I783" s="313">
        <v>0</v>
      </c>
      <c r="J783" s="297">
        <f t="shared" ref="J783:J784" si="1018">F783-G783-H783-I783</f>
        <v>0</v>
      </c>
      <c r="K783" s="297">
        <f t="shared" ref="K783:K784" si="1019">J783-F783</f>
        <v>0</v>
      </c>
    </row>
    <row r="784" spans="1:11" x14ac:dyDescent="0.25">
      <c r="A784" s="293" t="s">
        <v>943</v>
      </c>
      <c r="B784" s="294"/>
      <c r="C784" s="284"/>
      <c r="D784" s="285"/>
      <c r="E784" s="284"/>
      <c r="F784" s="295">
        <f>C784*E784</f>
        <v>0</v>
      </c>
      <c r="G784" s="313">
        <v>0</v>
      </c>
      <c r="H784" s="313">
        <v>0</v>
      </c>
      <c r="I784" s="313">
        <v>0</v>
      </c>
      <c r="J784" s="297">
        <f t="shared" si="1018"/>
        <v>0</v>
      </c>
      <c r="K784" s="297">
        <f t="shared" si="1019"/>
        <v>0</v>
      </c>
    </row>
    <row r="785" spans="1:11" x14ac:dyDescent="0.25">
      <c r="A785" s="289">
        <v>799</v>
      </c>
      <c r="B785" s="290" t="s">
        <v>493</v>
      </c>
      <c r="C785" s="291"/>
      <c r="D785" s="292"/>
      <c r="E785" s="291"/>
      <c r="F785" s="324">
        <f t="shared" ref="F785:K785" si="1020">SUM(F786:F787)</f>
        <v>0</v>
      </c>
      <c r="G785" s="325">
        <f t="shared" si="1020"/>
        <v>0</v>
      </c>
      <c r="H785" s="325">
        <f t="shared" si="1020"/>
        <v>0</v>
      </c>
      <c r="I785" s="325">
        <f t="shared" si="1020"/>
        <v>0</v>
      </c>
      <c r="J785" s="326">
        <f t="shared" si="1020"/>
        <v>0</v>
      </c>
      <c r="K785" s="326">
        <f t="shared" si="1020"/>
        <v>0</v>
      </c>
    </row>
    <row r="786" spans="1:11" x14ac:dyDescent="0.25">
      <c r="A786" s="293" t="s">
        <v>944</v>
      </c>
      <c r="B786" s="298"/>
      <c r="C786" s="284"/>
      <c r="D786" s="285"/>
      <c r="E786" s="284"/>
      <c r="F786" s="295">
        <f t="shared" ref="F786:F787" si="1021">C786*E786</f>
        <v>0</v>
      </c>
      <c r="G786" s="313">
        <v>0</v>
      </c>
      <c r="H786" s="313">
        <v>0</v>
      </c>
      <c r="I786" s="313">
        <v>0</v>
      </c>
      <c r="J786" s="297">
        <f t="shared" ref="J786:J787" si="1022">F786-G786-H786-I786</f>
        <v>0</v>
      </c>
      <c r="K786" s="297">
        <f t="shared" ref="K786:K787" si="1023">J786-F786</f>
        <v>0</v>
      </c>
    </row>
    <row r="787" spans="1:11" x14ac:dyDescent="0.25">
      <c r="A787" s="293" t="s">
        <v>944</v>
      </c>
      <c r="B787" s="298"/>
      <c r="C787" s="284"/>
      <c r="D787" s="285"/>
      <c r="E787" s="284"/>
      <c r="F787" s="295">
        <f t="shared" si="1021"/>
        <v>0</v>
      </c>
      <c r="G787" s="313">
        <v>0</v>
      </c>
      <c r="H787" s="313">
        <v>0</v>
      </c>
      <c r="I787" s="313">
        <v>0</v>
      </c>
      <c r="J787" s="297">
        <f t="shared" si="1022"/>
        <v>0</v>
      </c>
      <c r="K787" s="297">
        <f t="shared" si="1023"/>
        <v>0</v>
      </c>
    </row>
    <row r="789" spans="1:11" s="69" customFormat="1" x14ac:dyDescent="0.25">
      <c r="C789" s="71"/>
      <c r="D789" s="71"/>
      <c r="E789" s="71"/>
      <c r="G789" s="70"/>
      <c r="H789" s="70"/>
      <c r="I789" s="70"/>
      <c r="J789" s="71"/>
      <c r="K789" s="71"/>
    </row>
    <row r="790" spans="1:11" s="69" customFormat="1" x14ac:dyDescent="0.25">
      <c r="C790" s="71"/>
      <c r="D790" s="71"/>
      <c r="E790" s="71"/>
      <c r="G790" s="70"/>
      <c r="H790" s="70"/>
      <c r="I790" s="70"/>
      <c r="J790" s="71"/>
      <c r="K790" s="71"/>
    </row>
    <row r="791" spans="1:11" s="69" customFormat="1" x14ac:dyDescent="0.25">
      <c r="C791" s="71"/>
      <c r="D791" s="71"/>
      <c r="E791" s="71"/>
      <c r="G791" s="70"/>
      <c r="H791" s="70"/>
      <c r="I791" s="70"/>
      <c r="J791" s="71"/>
      <c r="K791" s="71"/>
    </row>
    <row r="792" spans="1:11" s="69" customFormat="1" x14ac:dyDescent="0.25">
      <c r="C792" s="71"/>
      <c r="D792" s="71"/>
      <c r="E792" s="71"/>
      <c r="G792" s="70"/>
      <c r="H792" s="70"/>
      <c r="I792" s="70"/>
      <c r="J792" s="71"/>
      <c r="K792" s="71"/>
    </row>
    <row r="793" spans="1:11" s="69" customFormat="1" x14ac:dyDescent="0.25">
      <c r="C793" s="71"/>
      <c r="D793" s="71"/>
      <c r="E793" s="71"/>
      <c r="G793" s="70"/>
      <c r="H793" s="70"/>
      <c r="I793" s="70"/>
      <c r="J793" s="71"/>
      <c r="K793" s="71"/>
    </row>
    <row r="794" spans="1:11" s="69" customFormat="1" x14ac:dyDescent="0.25">
      <c r="C794" s="71"/>
      <c r="D794" s="71"/>
      <c r="E794" s="71"/>
      <c r="G794" s="70"/>
      <c r="H794" s="70"/>
      <c r="I794" s="70"/>
      <c r="J794" s="71"/>
      <c r="K794" s="71"/>
    </row>
    <row r="795" spans="1:11" s="69" customFormat="1" x14ac:dyDescent="0.25">
      <c r="C795" s="71"/>
      <c r="D795" s="71"/>
      <c r="E795" s="71"/>
      <c r="G795" s="70"/>
      <c r="H795" s="70"/>
      <c r="I795" s="70"/>
      <c r="J795" s="71"/>
      <c r="K795" s="71"/>
    </row>
    <row r="796" spans="1:11" s="69" customFormat="1" x14ac:dyDescent="0.25">
      <c r="C796" s="71"/>
      <c r="D796" s="71"/>
      <c r="E796" s="71"/>
      <c r="G796" s="70"/>
      <c r="H796" s="70"/>
      <c r="I796" s="70"/>
      <c r="J796" s="71"/>
      <c r="K796" s="71"/>
    </row>
    <row r="798" spans="1:11" s="69" customFormat="1" x14ac:dyDescent="0.25">
      <c r="C798" s="71"/>
      <c r="D798" s="71"/>
      <c r="E798" s="71"/>
      <c r="G798" s="70"/>
      <c r="H798" s="70"/>
      <c r="I798" s="70"/>
      <c r="J798" s="71"/>
      <c r="K798" s="71"/>
    </row>
    <row r="799" spans="1:11" s="69" customFormat="1" x14ac:dyDescent="0.25">
      <c r="C799" s="71"/>
      <c r="D799" s="71"/>
      <c r="E799" s="71"/>
      <c r="G799" s="70"/>
      <c r="H799" s="70"/>
      <c r="I799" s="70"/>
      <c r="J799" s="71"/>
      <c r="K799" s="71"/>
    </row>
    <row r="800" spans="1:11" s="69" customFormat="1" x14ac:dyDescent="0.25">
      <c r="C800" s="71"/>
      <c r="D800" s="71"/>
      <c r="E800" s="71"/>
      <c r="G800" s="70"/>
      <c r="H800" s="70"/>
      <c r="I800" s="70"/>
      <c r="J800" s="71"/>
      <c r="K800" s="71"/>
    </row>
    <row r="801" spans="3:11" s="69" customFormat="1" x14ac:dyDescent="0.25">
      <c r="C801" s="71"/>
      <c r="D801" s="71"/>
      <c r="E801" s="71"/>
      <c r="G801" s="70"/>
      <c r="H801" s="70"/>
      <c r="I801" s="70"/>
      <c r="J801" s="71"/>
      <c r="K801" s="71"/>
    </row>
    <row r="802" spans="3:11" s="69" customFormat="1" x14ac:dyDescent="0.25">
      <c r="C802" s="71"/>
      <c r="D802" s="71"/>
      <c r="E802" s="71"/>
      <c r="G802" s="70"/>
      <c r="H802" s="70"/>
      <c r="I802" s="70"/>
      <c r="J802" s="71"/>
      <c r="K802" s="71"/>
    </row>
    <row r="803" spans="3:11" s="69" customFormat="1" x14ac:dyDescent="0.25">
      <c r="C803" s="71"/>
      <c r="D803" s="71"/>
      <c r="E803" s="71"/>
      <c r="G803" s="70"/>
      <c r="H803" s="70"/>
      <c r="I803" s="70"/>
      <c r="J803" s="71"/>
      <c r="K803" s="71"/>
    </row>
    <row r="804" spans="3:11" s="69" customFormat="1" x14ac:dyDescent="0.25">
      <c r="C804" s="71"/>
      <c r="D804" s="71"/>
      <c r="E804" s="71"/>
      <c r="G804" s="70"/>
      <c r="H804" s="70"/>
      <c r="I804" s="70"/>
      <c r="J804" s="71"/>
      <c r="K804" s="71"/>
    </row>
    <row r="805" spans="3:11" s="69" customFormat="1" x14ac:dyDescent="0.25">
      <c r="C805" s="71"/>
      <c r="D805" s="71"/>
      <c r="E805" s="71"/>
      <c r="G805" s="70"/>
      <c r="H805" s="70"/>
      <c r="I805" s="70"/>
      <c r="J805" s="71"/>
      <c r="K805" s="71"/>
    </row>
    <row r="806" spans="3:11" s="69" customFormat="1" x14ac:dyDescent="0.25">
      <c r="C806" s="71"/>
      <c r="D806" s="71"/>
      <c r="E806" s="71"/>
      <c r="G806" s="70"/>
      <c r="H806" s="70"/>
      <c r="I806" s="70"/>
      <c r="J806" s="71"/>
      <c r="K806" s="71"/>
    </row>
    <row r="807" spans="3:11" s="69" customFormat="1" x14ac:dyDescent="0.25">
      <c r="C807" s="71"/>
      <c r="D807" s="71"/>
      <c r="E807" s="71"/>
      <c r="G807" s="70"/>
      <c r="H807" s="70"/>
      <c r="I807" s="70"/>
      <c r="J807" s="71"/>
      <c r="K807" s="71"/>
    </row>
    <row r="808" spans="3:11" s="69" customFormat="1" x14ac:dyDescent="0.25">
      <c r="C808" s="71"/>
      <c r="D808" s="71"/>
      <c r="E808" s="71"/>
      <c r="G808" s="70"/>
      <c r="H808" s="70"/>
      <c r="I808" s="70"/>
      <c r="J808" s="71"/>
      <c r="K808" s="71"/>
    </row>
    <row r="809" spans="3:11" s="69" customFormat="1" x14ac:dyDescent="0.25">
      <c r="C809" s="71"/>
      <c r="D809" s="71"/>
      <c r="E809" s="71"/>
      <c r="G809" s="70"/>
      <c r="H809" s="70"/>
      <c r="I809" s="70"/>
      <c r="J809" s="71"/>
      <c r="K809" s="71"/>
    </row>
    <row r="810" spans="3:11" s="69" customFormat="1" x14ac:dyDescent="0.25">
      <c r="C810" s="71"/>
      <c r="D810" s="71"/>
      <c r="E810" s="71"/>
      <c r="G810" s="70"/>
      <c r="H810" s="70"/>
      <c r="I810" s="70"/>
      <c r="J810" s="71"/>
      <c r="K810" s="71"/>
    </row>
    <row r="811" spans="3:11" s="69" customFormat="1" x14ac:dyDescent="0.25">
      <c r="C811" s="71"/>
      <c r="D811" s="71"/>
      <c r="E811" s="71"/>
      <c r="G811" s="70"/>
      <c r="H811" s="70"/>
      <c r="I811" s="70"/>
      <c r="J811" s="71"/>
      <c r="K811" s="71"/>
    </row>
    <row r="812" spans="3:11" s="69" customFormat="1" x14ac:dyDescent="0.25">
      <c r="C812" s="71"/>
      <c r="D812" s="71"/>
      <c r="E812" s="71"/>
      <c r="G812" s="70"/>
      <c r="H812" s="70"/>
      <c r="I812" s="70"/>
      <c r="J812" s="71"/>
      <c r="K812" s="71"/>
    </row>
    <row r="813" spans="3:11" s="69" customFormat="1" x14ac:dyDescent="0.25">
      <c r="C813" s="71"/>
      <c r="D813" s="71"/>
      <c r="E813" s="71"/>
      <c r="G813" s="70"/>
      <c r="H813" s="70"/>
      <c r="I813" s="70"/>
      <c r="J813" s="71"/>
      <c r="K813" s="71"/>
    </row>
    <row r="814" spans="3:11" s="69" customFormat="1" x14ac:dyDescent="0.25">
      <c r="C814" s="71"/>
      <c r="D814" s="71"/>
      <c r="E814" s="71"/>
      <c r="G814" s="70"/>
      <c r="H814" s="70"/>
      <c r="I814" s="70"/>
      <c r="J814" s="71"/>
      <c r="K814" s="71"/>
    </row>
    <row r="815" spans="3:11" s="69" customFormat="1" x14ac:dyDescent="0.25">
      <c r="C815" s="71"/>
      <c r="D815" s="71"/>
      <c r="E815" s="71"/>
      <c r="G815" s="70"/>
      <c r="H815" s="70"/>
      <c r="I815" s="70"/>
      <c r="J815" s="71"/>
      <c r="K815" s="71"/>
    </row>
    <row r="816" spans="3:11" s="69" customFormat="1" x14ac:dyDescent="0.25">
      <c r="C816" s="71"/>
      <c r="D816" s="71"/>
      <c r="E816" s="71"/>
      <c r="G816" s="70"/>
      <c r="H816" s="70"/>
      <c r="I816" s="70"/>
      <c r="J816" s="71"/>
      <c r="K816" s="71"/>
    </row>
    <row r="817" spans="3:11" s="69" customFormat="1" x14ac:dyDescent="0.25">
      <c r="C817" s="71"/>
      <c r="D817" s="71"/>
      <c r="E817" s="71"/>
      <c r="G817" s="70"/>
      <c r="H817" s="70"/>
      <c r="I817" s="70"/>
      <c r="J817" s="71"/>
      <c r="K817" s="71"/>
    </row>
    <row r="818" spans="3:11" s="69" customFormat="1" x14ac:dyDescent="0.25">
      <c r="C818" s="71"/>
      <c r="D818" s="71"/>
      <c r="E818" s="71"/>
      <c r="G818" s="70"/>
      <c r="H818" s="70"/>
      <c r="I818" s="70"/>
      <c r="J818" s="71"/>
      <c r="K818" s="71"/>
    </row>
    <row r="819" spans="3:11" s="69" customFormat="1" x14ac:dyDescent="0.25">
      <c r="C819" s="71"/>
      <c r="D819" s="71"/>
      <c r="E819" s="71"/>
      <c r="G819" s="70"/>
      <c r="H819" s="70"/>
      <c r="I819" s="70"/>
      <c r="J819" s="71"/>
      <c r="K819" s="71"/>
    </row>
    <row r="820" spans="3:11" s="69" customFormat="1" x14ac:dyDescent="0.25">
      <c r="C820" s="71"/>
      <c r="D820" s="71"/>
      <c r="E820" s="71"/>
      <c r="G820" s="70"/>
      <c r="H820" s="70"/>
      <c r="I820" s="70"/>
      <c r="J820" s="71"/>
      <c r="K820" s="71"/>
    </row>
    <row r="821" spans="3:11" s="69" customFormat="1" x14ac:dyDescent="0.25">
      <c r="C821" s="71"/>
      <c r="D821" s="71"/>
      <c r="E821" s="71"/>
      <c r="G821" s="70"/>
      <c r="H821" s="70"/>
      <c r="I821" s="70"/>
      <c r="J821" s="71"/>
      <c r="K821" s="71"/>
    </row>
    <row r="822" spans="3:11" s="69" customFormat="1" x14ac:dyDescent="0.25">
      <c r="C822" s="71"/>
      <c r="D822" s="71"/>
      <c r="E822" s="71"/>
      <c r="G822" s="70"/>
      <c r="H822" s="70"/>
      <c r="I822" s="70"/>
      <c r="J822" s="71"/>
      <c r="K822" s="71"/>
    </row>
    <row r="823" spans="3:11" s="69" customFormat="1" x14ac:dyDescent="0.25">
      <c r="C823" s="71"/>
      <c r="D823" s="71"/>
      <c r="E823" s="71"/>
      <c r="G823" s="70"/>
      <c r="H823" s="70"/>
      <c r="I823" s="70"/>
      <c r="J823" s="71"/>
      <c r="K823" s="71"/>
    </row>
    <row r="824" spans="3:11" s="69" customFormat="1" x14ac:dyDescent="0.25">
      <c r="C824" s="71"/>
      <c r="D824" s="71"/>
      <c r="E824" s="71"/>
      <c r="G824" s="70"/>
      <c r="H824" s="70"/>
      <c r="I824" s="70"/>
      <c r="J824" s="71"/>
      <c r="K824" s="71"/>
    </row>
    <row r="825" spans="3:11" s="69" customFormat="1" x14ac:dyDescent="0.25">
      <c r="C825" s="71"/>
      <c r="D825" s="71"/>
      <c r="E825" s="71"/>
      <c r="G825" s="70"/>
      <c r="H825" s="70"/>
      <c r="I825" s="70"/>
      <c r="J825" s="71"/>
      <c r="K825" s="71"/>
    </row>
    <row r="826" spans="3:11" s="69" customFormat="1" x14ac:dyDescent="0.25">
      <c r="C826" s="71"/>
      <c r="D826" s="71"/>
      <c r="E826" s="71"/>
      <c r="G826" s="70"/>
      <c r="H826" s="70"/>
      <c r="I826" s="70"/>
      <c r="J826" s="71"/>
      <c r="K826" s="71"/>
    </row>
    <row r="827" spans="3:11" s="69" customFormat="1" x14ac:dyDescent="0.25">
      <c r="C827" s="71"/>
      <c r="D827" s="71"/>
      <c r="E827" s="71"/>
      <c r="G827" s="70"/>
      <c r="H827" s="70"/>
      <c r="I827" s="70"/>
      <c r="J827" s="71"/>
      <c r="K827" s="71"/>
    </row>
    <row r="828" spans="3:11" s="69" customFormat="1" x14ac:dyDescent="0.25">
      <c r="C828" s="71"/>
      <c r="D828" s="71"/>
      <c r="E828" s="71"/>
      <c r="G828" s="70"/>
      <c r="H828" s="70"/>
      <c r="I828" s="70"/>
      <c r="J828" s="71"/>
      <c r="K828" s="71"/>
    </row>
    <row r="829" spans="3:11" s="69" customFormat="1" x14ac:dyDescent="0.25">
      <c r="C829" s="71"/>
      <c r="D829" s="71"/>
      <c r="E829" s="71"/>
      <c r="G829" s="70"/>
      <c r="H829" s="70"/>
      <c r="I829" s="70"/>
      <c r="J829" s="71"/>
      <c r="K829" s="71"/>
    </row>
    <row r="830" spans="3:11" s="69" customFormat="1" x14ac:dyDescent="0.25">
      <c r="C830" s="71"/>
      <c r="D830" s="71"/>
      <c r="E830" s="71"/>
      <c r="G830" s="70"/>
      <c r="H830" s="70"/>
      <c r="I830" s="70"/>
      <c r="J830" s="71"/>
      <c r="K830" s="71"/>
    </row>
    <row r="831" spans="3:11" s="69" customFormat="1" x14ac:dyDescent="0.25">
      <c r="C831" s="71"/>
      <c r="D831" s="71"/>
      <c r="E831" s="71"/>
      <c r="G831" s="70"/>
      <c r="H831" s="70"/>
      <c r="I831" s="70"/>
      <c r="J831" s="71"/>
      <c r="K831" s="71"/>
    </row>
    <row r="832" spans="3:11" s="69" customFormat="1" x14ac:dyDescent="0.25">
      <c r="C832" s="71"/>
      <c r="D832" s="71"/>
      <c r="E832" s="71"/>
      <c r="G832" s="70"/>
      <c r="H832" s="70"/>
      <c r="I832" s="70"/>
      <c r="J832" s="71"/>
      <c r="K832" s="71"/>
    </row>
    <row r="833" spans="3:11" s="69" customFormat="1" x14ac:dyDescent="0.25">
      <c r="C833" s="71"/>
      <c r="D833" s="71"/>
      <c r="E833" s="71"/>
      <c r="G833" s="70"/>
      <c r="H833" s="70"/>
      <c r="I833" s="70"/>
      <c r="J833" s="71"/>
      <c r="K833" s="71"/>
    </row>
    <row r="834" spans="3:11" s="69" customFormat="1" x14ac:dyDescent="0.25">
      <c r="C834" s="71"/>
      <c r="D834" s="71"/>
      <c r="E834" s="71"/>
      <c r="G834" s="70"/>
      <c r="H834" s="70"/>
      <c r="I834" s="70"/>
      <c r="J834" s="71"/>
      <c r="K834" s="71"/>
    </row>
    <row r="835" spans="3:11" s="69" customFormat="1" x14ac:dyDescent="0.25">
      <c r="C835" s="71"/>
      <c r="D835" s="71"/>
      <c r="E835" s="71"/>
      <c r="G835" s="70"/>
      <c r="H835" s="70"/>
      <c r="I835" s="70"/>
      <c r="J835" s="71"/>
      <c r="K835" s="71"/>
    </row>
    <row r="836" spans="3:11" s="69" customFormat="1" x14ac:dyDescent="0.25">
      <c r="C836" s="71"/>
      <c r="D836" s="71"/>
      <c r="E836" s="71"/>
      <c r="G836" s="70"/>
      <c r="H836" s="70"/>
      <c r="I836" s="70"/>
      <c r="J836" s="71"/>
      <c r="K836" s="71"/>
    </row>
    <row r="837" spans="3:11" s="69" customFormat="1" x14ac:dyDescent="0.25">
      <c r="C837" s="71"/>
      <c r="D837" s="71"/>
      <c r="E837" s="71"/>
      <c r="G837" s="70"/>
      <c r="H837" s="70"/>
      <c r="I837" s="70"/>
      <c r="J837" s="71"/>
      <c r="K837" s="71"/>
    </row>
    <row r="838" spans="3:11" s="69" customFormat="1" x14ac:dyDescent="0.25">
      <c r="C838" s="71"/>
      <c r="D838" s="71"/>
      <c r="E838" s="71"/>
      <c r="G838" s="70"/>
      <c r="H838" s="70"/>
      <c r="I838" s="70"/>
      <c r="J838" s="71"/>
      <c r="K838" s="71"/>
    </row>
    <row r="839" spans="3:11" s="69" customFormat="1" x14ac:dyDescent="0.25">
      <c r="C839" s="71"/>
      <c r="D839" s="71"/>
      <c r="E839" s="71"/>
      <c r="G839" s="70"/>
      <c r="H839" s="70"/>
      <c r="I839" s="70"/>
      <c r="J839" s="71"/>
      <c r="K839" s="71"/>
    </row>
    <row r="840" spans="3:11" s="69" customFormat="1" x14ac:dyDescent="0.25">
      <c r="C840" s="71"/>
      <c r="D840" s="71"/>
      <c r="E840" s="71"/>
      <c r="G840" s="70"/>
      <c r="H840" s="70"/>
      <c r="I840" s="70"/>
      <c r="J840" s="71"/>
      <c r="K840" s="71"/>
    </row>
    <row r="841" spans="3:11" s="69" customFormat="1" x14ac:dyDescent="0.25">
      <c r="C841" s="71"/>
      <c r="D841" s="71"/>
      <c r="E841" s="71"/>
      <c r="G841" s="70"/>
      <c r="H841" s="70"/>
      <c r="I841" s="70"/>
      <c r="J841" s="71"/>
      <c r="K841" s="71"/>
    </row>
    <row r="842" spans="3:11" s="69" customFormat="1" x14ac:dyDescent="0.25">
      <c r="C842" s="71"/>
      <c r="D842" s="71"/>
      <c r="E842" s="71"/>
      <c r="G842" s="70"/>
      <c r="H842" s="70"/>
      <c r="I842" s="70"/>
      <c r="J842" s="71"/>
      <c r="K842" s="71"/>
    </row>
    <row r="843" spans="3:11" s="69" customFormat="1" x14ac:dyDescent="0.25">
      <c r="C843" s="71"/>
      <c r="D843" s="71"/>
      <c r="E843" s="71"/>
      <c r="G843" s="70"/>
      <c r="H843" s="70"/>
      <c r="I843" s="70"/>
      <c r="J843" s="71"/>
      <c r="K843" s="71"/>
    </row>
    <row r="844" spans="3:11" s="69" customFormat="1" x14ac:dyDescent="0.25">
      <c r="C844" s="71"/>
      <c r="D844" s="71"/>
      <c r="E844" s="71"/>
      <c r="G844" s="70"/>
      <c r="H844" s="70"/>
      <c r="I844" s="70"/>
      <c r="J844" s="71"/>
      <c r="K844" s="71"/>
    </row>
    <row r="845" spans="3:11" s="69" customFormat="1" x14ac:dyDescent="0.25">
      <c r="C845" s="71"/>
      <c r="D845" s="71"/>
      <c r="E845" s="71"/>
      <c r="G845" s="70"/>
      <c r="H845" s="70"/>
      <c r="I845" s="70"/>
      <c r="J845" s="71"/>
      <c r="K845" s="71"/>
    </row>
    <row r="846" spans="3:11" s="69" customFormat="1" x14ac:dyDescent="0.25">
      <c r="C846" s="71"/>
      <c r="D846" s="71"/>
      <c r="E846" s="71"/>
      <c r="G846" s="70"/>
      <c r="H846" s="70"/>
      <c r="I846" s="70"/>
      <c r="J846" s="71"/>
      <c r="K846" s="71"/>
    </row>
    <row r="847" spans="3:11" s="69" customFormat="1" x14ac:dyDescent="0.25">
      <c r="C847" s="71"/>
      <c r="D847" s="71"/>
      <c r="E847" s="71"/>
      <c r="G847" s="70"/>
      <c r="H847" s="70"/>
      <c r="I847" s="70"/>
      <c r="J847" s="71"/>
      <c r="K847" s="71"/>
    </row>
    <row r="848" spans="3:11" s="69" customFormat="1" x14ac:dyDescent="0.25">
      <c r="C848" s="71"/>
      <c r="D848" s="71"/>
      <c r="E848" s="71"/>
      <c r="G848" s="70"/>
      <c r="H848" s="70"/>
      <c r="I848" s="70"/>
      <c r="J848" s="71"/>
      <c r="K848" s="71"/>
    </row>
    <row r="849" spans="3:11" s="69" customFormat="1" x14ac:dyDescent="0.25">
      <c r="C849" s="71"/>
      <c r="D849" s="71"/>
      <c r="E849" s="71"/>
      <c r="G849" s="70"/>
      <c r="H849" s="70"/>
      <c r="I849" s="70"/>
      <c r="J849" s="71"/>
      <c r="K849" s="71"/>
    </row>
    <row r="850" spans="3:11" s="69" customFormat="1" x14ac:dyDescent="0.25">
      <c r="C850" s="71"/>
      <c r="D850" s="71"/>
      <c r="E850" s="71"/>
      <c r="G850" s="70"/>
      <c r="H850" s="70"/>
      <c r="I850" s="70"/>
      <c r="J850" s="71"/>
      <c r="K850" s="71"/>
    </row>
    <row r="851" spans="3:11" s="69" customFormat="1" x14ac:dyDescent="0.25">
      <c r="C851" s="71"/>
      <c r="D851" s="71"/>
      <c r="E851" s="71"/>
      <c r="G851" s="70"/>
      <c r="H851" s="70"/>
      <c r="I851" s="70"/>
      <c r="J851" s="71"/>
      <c r="K851" s="71"/>
    </row>
    <row r="852" spans="3:11" s="69" customFormat="1" x14ac:dyDescent="0.25">
      <c r="C852" s="71"/>
      <c r="D852" s="71"/>
      <c r="E852" s="71"/>
      <c r="G852" s="70"/>
      <c r="H852" s="70"/>
      <c r="I852" s="70"/>
      <c r="J852" s="71"/>
      <c r="K852" s="71"/>
    </row>
    <row r="853" spans="3:11" s="69" customFormat="1" x14ac:dyDescent="0.25">
      <c r="C853" s="71"/>
      <c r="D853" s="71"/>
      <c r="E853" s="71"/>
      <c r="G853" s="70"/>
      <c r="H853" s="70"/>
      <c r="I853" s="70"/>
      <c r="J853" s="71"/>
      <c r="K853" s="71"/>
    </row>
    <row r="854" spans="3:11" s="69" customFormat="1" x14ac:dyDescent="0.25">
      <c r="C854" s="71"/>
      <c r="D854" s="71"/>
      <c r="E854" s="71"/>
      <c r="G854" s="70"/>
      <c r="H854" s="70"/>
      <c r="I854" s="70"/>
      <c r="J854" s="71"/>
      <c r="K854" s="71"/>
    </row>
    <row r="855" spans="3:11" s="69" customFormat="1" x14ac:dyDescent="0.25">
      <c r="C855" s="71"/>
      <c r="D855" s="71"/>
      <c r="E855" s="71"/>
      <c r="G855" s="70"/>
      <c r="H855" s="70"/>
      <c r="I855" s="70"/>
      <c r="J855" s="71"/>
      <c r="K855" s="71"/>
    </row>
    <row r="856" spans="3:11" s="69" customFormat="1" x14ac:dyDescent="0.25">
      <c r="C856" s="71"/>
      <c r="D856" s="71"/>
      <c r="E856" s="71"/>
      <c r="G856" s="70"/>
      <c r="H856" s="70"/>
      <c r="I856" s="70"/>
      <c r="J856" s="71"/>
      <c r="K856" s="71"/>
    </row>
    <row r="857" spans="3:11" s="69" customFormat="1" x14ac:dyDescent="0.25">
      <c r="C857" s="71"/>
      <c r="D857" s="71"/>
      <c r="E857" s="71"/>
      <c r="G857" s="70"/>
      <c r="H857" s="70"/>
      <c r="I857" s="70"/>
      <c r="J857" s="71"/>
      <c r="K857" s="71"/>
    </row>
    <row r="858" spans="3:11" s="69" customFormat="1" x14ac:dyDescent="0.25">
      <c r="C858" s="71"/>
      <c r="D858" s="71"/>
      <c r="E858" s="71"/>
      <c r="G858" s="70"/>
      <c r="H858" s="70"/>
      <c r="I858" s="70"/>
      <c r="J858" s="71"/>
      <c r="K858" s="71"/>
    </row>
    <row r="859" spans="3:11" s="69" customFormat="1" x14ac:dyDescent="0.25">
      <c r="C859" s="71"/>
      <c r="D859" s="71"/>
      <c r="E859" s="71"/>
      <c r="G859" s="70"/>
      <c r="H859" s="70"/>
      <c r="I859" s="70"/>
      <c r="J859" s="71"/>
      <c r="K859" s="71"/>
    </row>
    <row r="860" spans="3:11" s="69" customFormat="1" x14ac:dyDescent="0.25">
      <c r="C860" s="71"/>
      <c r="D860" s="71"/>
      <c r="E860" s="71"/>
      <c r="G860" s="70"/>
      <c r="H860" s="70"/>
      <c r="I860" s="70"/>
      <c r="J860" s="71"/>
      <c r="K860" s="71"/>
    </row>
    <row r="861" spans="3:11" s="69" customFormat="1" x14ac:dyDescent="0.25">
      <c r="C861" s="71"/>
      <c r="D861" s="71"/>
      <c r="E861" s="71"/>
      <c r="G861" s="70"/>
      <c r="H861" s="70"/>
      <c r="I861" s="70"/>
      <c r="J861" s="71"/>
      <c r="K861" s="71"/>
    </row>
    <row r="862" spans="3:11" s="69" customFormat="1" x14ac:dyDescent="0.25">
      <c r="C862" s="71"/>
      <c r="D862" s="71"/>
      <c r="E862" s="71"/>
      <c r="G862" s="70"/>
      <c r="H862" s="70"/>
      <c r="I862" s="70"/>
      <c r="J862" s="71"/>
      <c r="K862" s="71"/>
    </row>
    <row r="863" spans="3:11" s="69" customFormat="1" x14ac:dyDescent="0.25">
      <c r="C863" s="71"/>
      <c r="D863" s="71"/>
      <c r="E863" s="71"/>
      <c r="G863" s="70"/>
      <c r="H863" s="70"/>
      <c r="I863" s="70"/>
      <c r="J863" s="71"/>
      <c r="K863" s="71"/>
    </row>
    <row r="864" spans="3:11" s="69" customFormat="1" x14ac:dyDescent="0.25">
      <c r="C864" s="71"/>
      <c r="D864" s="71"/>
      <c r="E864" s="71"/>
      <c r="G864" s="70"/>
      <c r="H864" s="70"/>
      <c r="I864" s="70"/>
      <c r="J864" s="71"/>
      <c r="K864" s="71"/>
    </row>
    <row r="865" spans="3:11" s="69" customFormat="1" x14ac:dyDescent="0.25">
      <c r="C865" s="71"/>
      <c r="D865" s="71"/>
      <c r="E865" s="71"/>
      <c r="G865" s="70"/>
      <c r="H865" s="70"/>
      <c r="I865" s="70"/>
      <c r="J865" s="71"/>
      <c r="K865" s="71"/>
    </row>
    <row r="866" spans="3:11" s="69" customFormat="1" x14ac:dyDescent="0.25">
      <c r="C866" s="71"/>
      <c r="D866" s="71"/>
      <c r="E866" s="71"/>
      <c r="G866" s="70"/>
      <c r="H866" s="70"/>
      <c r="I866" s="70"/>
      <c r="J866" s="71"/>
      <c r="K866" s="71"/>
    </row>
    <row r="867" spans="3:11" s="69" customFormat="1" x14ac:dyDescent="0.25">
      <c r="C867" s="71"/>
      <c r="D867" s="71"/>
      <c r="E867" s="71"/>
      <c r="G867" s="70"/>
      <c r="H867" s="70"/>
      <c r="I867" s="70"/>
      <c r="J867" s="71"/>
      <c r="K867" s="71"/>
    </row>
    <row r="868" spans="3:11" s="69" customFormat="1" x14ac:dyDescent="0.25">
      <c r="C868" s="71"/>
      <c r="D868" s="71"/>
      <c r="E868" s="71"/>
      <c r="G868" s="70"/>
      <c r="H868" s="70"/>
      <c r="I868" s="70"/>
      <c r="J868" s="71"/>
      <c r="K868" s="71"/>
    </row>
    <row r="869" spans="3:11" s="69" customFormat="1" x14ac:dyDescent="0.25">
      <c r="C869" s="71"/>
      <c r="D869" s="71"/>
      <c r="E869" s="71"/>
      <c r="G869" s="70"/>
      <c r="H869" s="70"/>
      <c r="I869" s="70"/>
      <c r="J869" s="71"/>
      <c r="K869" s="71"/>
    </row>
    <row r="870" spans="3:11" s="69" customFormat="1" x14ac:dyDescent="0.25">
      <c r="C870" s="71"/>
      <c r="D870" s="71"/>
      <c r="E870" s="71"/>
      <c r="G870" s="70"/>
      <c r="H870" s="70"/>
      <c r="I870" s="70"/>
      <c r="J870" s="71"/>
      <c r="K870" s="71"/>
    </row>
    <row r="871" spans="3:11" s="69" customFormat="1" x14ac:dyDescent="0.25">
      <c r="C871" s="71"/>
      <c r="D871" s="71"/>
      <c r="E871" s="71"/>
      <c r="G871" s="70"/>
      <c r="H871" s="70"/>
      <c r="I871" s="70"/>
      <c r="J871" s="71"/>
      <c r="K871" s="71"/>
    </row>
    <row r="872" spans="3:11" s="69" customFormat="1" x14ac:dyDescent="0.25">
      <c r="C872" s="71"/>
      <c r="D872" s="71"/>
      <c r="E872" s="71"/>
      <c r="G872" s="70"/>
      <c r="H872" s="70"/>
      <c r="I872" s="70"/>
      <c r="J872" s="71"/>
      <c r="K872" s="71"/>
    </row>
    <row r="873" spans="3:11" s="69" customFormat="1" x14ac:dyDescent="0.25">
      <c r="C873" s="71"/>
      <c r="D873" s="71"/>
      <c r="E873" s="71"/>
      <c r="G873" s="70"/>
      <c r="H873" s="70"/>
      <c r="I873" s="70"/>
      <c r="J873" s="71"/>
      <c r="K873" s="71"/>
    </row>
    <row r="874" spans="3:11" s="69" customFormat="1" x14ac:dyDescent="0.25">
      <c r="C874" s="71"/>
      <c r="D874" s="71"/>
      <c r="E874" s="71"/>
      <c r="G874" s="70"/>
      <c r="H874" s="70"/>
      <c r="I874" s="70"/>
      <c r="J874" s="71"/>
      <c r="K874" s="71"/>
    </row>
    <row r="875" spans="3:11" s="69" customFormat="1" x14ac:dyDescent="0.25">
      <c r="C875" s="71"/>
      <c r="D875" s="71"/>
      <c r="E875" s="71"/>
      <c r="G875" s="70"/>
      <c r="H875" s="70"/>
      <c r="I875" s="70"/>
      <c r="J875" s="71"/>
      <c r="K875" s="71"/>
    </row>
    <row r="876" spans="3:11" s="69" customFormat="1" x14ac:dyDescent="0.25">
      <c r="C876" s="71"/>
      <c r="D876" s="71"/>
      <c r="E876" s="71"/>
      <c r="G876" s="70"/>
      <c r="H876" s="70"/>
      <c r="I876" s="70"/>
      <c r="J876" s="71"/>
      <c r="K876" s="71"/>
    </row>
    <row r="877" spans="3:11" s="69" customFormat="1" x14ac:dyDescent="0.25">
      <c r="C877" s="71"/>
      <c r="D877" s="71"/>
      <c r="E877" s="71"/>
      <c r="G877" s="70"/>
      <c r="H877" s="70"/>
      <c r="I877" s="70"/>
      <c r="J877" s="71"/>
      <c r="K877" s="71"/>
    </row>
    <row r="878" spans="3:11" s="69" customFormat="1" x14ac:dyDescent="0.25">
      <c r="C878" s="71"/>
      <c r="D878" s="71"/>
      <c r="E878" s="71"/>
      <c r="G878" s="70"/>
      <c r="H878" s="70"/>
      <c r="I878" s="70"/>
      <c r="J878" s="71"/>
      <c r="K878" s="71"/>
    </row>
    <row r="879" spans="3:11" s="69" customFormat="1" x14ac:dyDescent="0.25">
      <c r="C879" s="71"/>
      <c r="D879" s="71"/>
      <c r="E879" s="71"/>
      <c r="G879" s="70"/>
      <c r="H879" s="70"/>
      <c r="I879" s="70"/>
      <c r="J879" s="71"/>
      <c r="K879" s="71"/>
    </row>
    <row r="880" spans="3:11" s="69" customFormat="1" x14ac:dyDescent="0.25">
      <c r="C880" s="71"/>
      <c r="D880" s="71"/>
      <c r="E880" s="71"/>
      <c r="G880" s="70"/>
      <c r="H880" s="70"/>
      <c r="I880" s="70"/>
      <c r="J880" s="71"/>
      <c r="K880" s="71"/>
    </row>
    <row r="881" spans="3:11" s="69" customFormat="1" x14ac:dyDescent="0.25">
      <c r="C881" s="71"/>
      <c r="D881" s="71"/>
      <c r="E881" s="71"/>
      <c r="G881" s="70"/>
      <c r="H881" s="70"/>
      <c r="I881" s="70"/>
      <c r="J881" s="71"/>
      <c r="K881" s="71"/>
    </row>
    <row r="882" spans="3:11" s="69" customFormat="1" x14ac:dyDescent="0.25">
      <c r="C882" s="71"/>
      <c r="D882" s="71"/>
      <c r="E882" s="71"/>
      <c r="G882" s="70"/>
      <c r="H882" s="70"/>
      <c r="I882" s="70"/>
      <c r="J882" s="71"/>
      <c r="K882" s="71"/>
    </row>
    <row r="883" spans="3:11" s="69" customFormat="1" x14ac:dyDescent="0.25">
      <c r="C883" s="71"/>
      <c r="D883" s="71"/>
      <c r="E883" s="71"/>
      <c r="G883" s="70"/>
      <c r="H883" s="70"/>
      <c r="I883" s="70"/>
      <c r="J883" s="71"/>
      <c r="K883" s="71"/>
    </row>
    <row r="884" spans="3:11" s="69" customFormat="1" x14ac:dyDescent="0.25">
      <c r="C884" s="71"/>
      <c r="D884" s="71"/>
      <c r="E884" s="71"/>
      <c r="G884" s="70"/>
      <c r="H884" s="70"/>
      <c r="I884" s="70"/>
      <c r="J884" s="71"/>
      <c r="K884" s="71"/>
    </row>
    <row r="885" spans="3:11" s="69" customFormat="1" x14ac:dyDescent="0.25">
      <c r="C885" s="71"/>
      <c r="D885" s="71"/>
      <c r="E885" s="71"/>
      <c r="G885" s="70"/>
      <c r="H885" s="70"/>
      <c r="I885" s="70"/>
      <c r="J885" s="71"/>
      <c r="K885" s="71"/>
    </row>
    <row r="886" spans="3:11" s="69" customFormat="1" x14ac:dyDescent="0.25">
      <c r="C886" s="71"/>
      <c r="D886" s="71"/>
      <c r="E886" s="71"/>
      <c r="G886" s="70"/>
      <c r="H886" s="70"/>
      <c r="I886" s="70"/>
      <c r="J886" s="71"/>
      <c r="K886" s="71"/>
    </row>
    <row r="887" spans="3:11" s="69" customFormat="1" x14ac:dyDescent="0.25">
      <c r="C887" s="71"/>
      <c r="D887" s="71"/>
      <c r="E887" s="71"/>
      <c r="G887" s="70"/>
      <c r="H887" s="70"/>
      <c r="I887" s="70"/>
      <c r="J887" s="71"/>
      <c r="K887" s="71"/>
    </row>
    <row r="888" spans="3:11" s="69" customFormat="1" x14ac:dyDescent="0.25">
      <c r="C888" s="71"/>
      <c r="D888" s="71"/>
      <c r="E888" s="71"/>
      <c r="G888" s="70"/>
      <c r="H888" s="70"/>
      <c r="I888" s="70"/>
      <c r="J888" s="71"/>
      <c r="K888" s="71"/>
    </row>
    <row r="889" spans="3:11" s="69" customFormat="1" x14ac:dyDescent="0.25">
      <c r="C889" s="71"/>
      <c r="D889" s="71"/>
      <c r="E889" s="71"/>
      <c r="G889" s="70"/>
      <c r="H889" s="70"/>
      <c r="I889" s="70"/>
      <c r="J889" s="71"/>
      <c r="K889" s="71"/>
    </row>
    <row r="890" spans="3:11" s="69" customFormat="1" x14ac:dyDescent="0.25">
      <c r="C890" s="71"/>
      <c r="D890" s="71"/>
      <c r="E890" s="71"/>
      <c r="G890" s="70"/>
      <c r="H890" s="70"/>
      <c r="I890" s="70"/>
      <c r="J890" s="71"/>
      <c r="K890" s="71"/>
    </row>
    <row r="891" spans="3:11" s="69" customFormat="1" x14ac:dyDescent="0.25">
      <c r="C891" s="71"/>
      <c r="D891" s="71"/>
      <c r="E891" s="71"/>
      <c r="G891" s="70"/>
      <c r="H891" s="70"/>
      <c r="I891" s="70"/>
      <c r="J891" s="71"/>
      <c r="K891" s="71"/>
    </row>
    <row r="892" spans="3:11" s="69" customFormat="1" x14ac:dyDescent="0.25">
      <c r="C892" s="71"/>
      <c r="D892" s="71"/>
      <c r="E892" s="71"/>
      <c r="G892" s="70"/>
      <c r="H892" s="70"/>
      <c r="I892" s="70"/>
      <c r="J892" s="71"/>
      <c r="K892" s="71"/>
    </row>
    <row r="893" spans="3:11" s="69" customFormat="1" x14ac:dyDescent="0.25">
      <c r="C893" s="71"/>
      <c r="D893" s="71"/>
      <c r="E893" s="71"/>
      <c r="G893" s="70"/>
      <c r="H893" s="70"/>
      <c r="I893" s="70"/>
      <c r="J893" s="71"/>
      <c r="K893" s="71"/>
    </row>
    <row r="894" spans="3:11" s="69" customFormat="1" x14ac:dyDescent="0.25">
      <c r="C894" s="71"/>
      <c r="D894" s="71"/>
      <c r="E894" s="71"/>
      <c r="G894" s="70"/>
      <c r="H894" s="70"/>
      <c r="I894" s="70"/>
      <c r="J894" s="71"/>
      <c r="K894" s="71"/>
    </row>
    <row r="895" spans="3:11" s="69" customFormat="1" x14ac:dyDescent="0.25">
      <c r="C895" s="71"/>
      <c r="D895" s="71"/>
      <c r="E895" s="71"/>
      <c r="G895" s="70"/>
      <c r="H895" s="70"/>
      <c r="I895" s="70"/>
      <c r="J895" s="71"/>
      <c r="K895" s="71"/>
    </row>
    <row r="896" spans="3:11" s="69" customFormat="1" x14ac:dyDescent="0.25">
      <c r="C896" s="71"/>
      <c r="D896" s="71"/>
      <c r="E896" s="71"/>
      <c r="G896" s="70"/>
      <c r="H896" s="70"/>
      <c r="I896" s="70"/>
      <c r="J896" s="71"/>
      <c r="K896" s="71"/>
    </row>
    <row r="897" spans="3:11" s="69" customFormat="1" x14ac:dyDescent="0.25">
      <c r="C897" s="71"/>
      <c r="D897" s="71"/>
      <c r="E897" s="71"/>
      <c r="G897" s="70"/>
      <c r="H897" s="70"/>
      <c r="I897" s="70"/>
      <c r="J897" s="71"/>
      <c r="K897" s="71"/>
    </row>
    <row r="898" spans="3:11" s="69" customFormat="1" x14ac:dyDescent="0.25">
      <c r="C898" s="71"/>
      <c r="D898" s="71"/>
      <c r="E898" s="71"/>
      <c r="G898" s="70"/>
      <c r="H898" s="70"/>
      <c r="I898" s="70"/>
      <c r="J898" s="71"/>
      <c r="K898" s="71"/>
    </row>
    <row r="899" spans="3:11" s="69" customFormat="1" x14ac:dyDescent="0.25">
      <c r="C899" s="71"/>
      <c r="D899" s="71"/>
      <c r="E899" s="71"/>
      <c r="G899" s="70"/>
      <c r="H899" s="70"/>
      <c r="I899" s="70"/>
      <c r="J899" s="71"/>
      <c r="K899" s="71"/>
    </row>
    <row r="900" spans="3:11" s="69" customFormat="1" x14ac:dyDescent="0.25">
      <c r="C900" s="71"/>
      <c r="D900" s="71"/>
      <c r="E900" s="71"/>
      <c r="G900" s="70"/>
      <c r="H900" s="70"/>
      <c r="I900" s="70"/>
      <c r="J900" s="71"/>
      <c r="K900" s="71"/>
    </row>
    <row r="901" spans="3:11" s="69" customFormat="1" x14ac:dyDescent="0.25">
      <c r="C901" s="71"/>
      <c r="D901" s="71"/>
      <c r="E901" s="71"/>
      <c r="G901" s="70"/>
      <c r="H901" s="70"/>
      <c r="I901" s="70"/>
      <c r="J901" s="71"/>
      <c r="K901" s="71"/>
    </row>
    <row r="902" spans="3:11" s="69" customFormat="1" x14ac:dyDescent="0.25">
      <c r="C902" s="71"/>
      <c r="D902" s="71"/>
      <c r="E902" s="71"/>
      <c r="G902" s="70"/>
      <c r="H902" s="70"/>
      <c r="I902" s="70"/>
      <c r="J902" s="71"/>
      <c r="K902" s="71"/>
    </row>
    <row r="903" spans="3:11" s="69" customFormat="1" x14ac:dyDescent="0.25">
      <c r="C903" s="71"/>
      <c r="D903" s="71"/>
      <c r="E903" s="71"/>
      <c r="G903" s="70"/>
      <c r="H903" s="70"/>
      <c r="I903" s="70"/>
      <c r="J903" s="71"/>
      <c r="K903" s="71"/>
    </row>
    <row r="904" spans="3:11" s="69" customFormat="1" x14ac:dyDescent="0.25">
      <c r="C904" s="71"/>
      <c r="D904" s="71"/>
      <c r="E904" s="71"/>
      <c r="G904" s="70"/>
      <c r="H904" s="70"/>
      <c r="I904" s="70"/>
      <c r="J904" s="71"/>
      <c r="K904" s="71"/>
    </row>
    <row r="905" spans="3:11" s="69" customFormat="1" x14ac:dyDescent="0.25">
      <c r="C905" s="71"/>
      <c r="D905" s="71"/>
      <c r="E905" s="71"/>
      <c r="G905" s="70"/>
      <c r="H905" s="70"/>
      <c r="I905" s="70"/>
      <c r="J905" s="71"/>
      <c r="K905" s="71"/>
    </row>
    <row r="906" spans="3:11" s="69" customFormat="1" x14ac:dyDescent="0.25">
      <c r="C906" s="71"/>
      <c r="D906" s="71"/>
      <c r="E906" s="71"/>
      <c r="G906" s="70"/>
      <c r="H906" s="70"/>
      <c r="I906" s="70"/>
      <c r="J906" s="71"/>
      <c r="K906" s="71"/>
    </row>
    <row r="907" spans="3:11" s="69" customFormat="1" x14ac:dyDescent="0.25">
      <c r="C907" s="71"/>
      <c r="D907" s="71"/>
      <c r="E907" s="71"/>
      <c r="G907" s="70"/>
      <c r="H907" s="70"/>
      <c r="I907" s="70"/>
      <c r="J907" s="71"/>
      <c r="K907" s="71"/>
    </row>
    <row r="908" spans="3:11" s="69" customFormat="1" x14ac:dyDescent="0.25">
      <c r="C908" s="71"/>
      <c r="D908" s="71"/>
      <c r="E908" s="71"/>
      <c r="G908" s="70"/>
      <c r="H908" s="70"/>
      <c r="I908" s="70"/>
      <c r="J908" s="71"/>
      <c r="K908" s="71"/>
    </row>
    <row r="909" spans="3:11" s="69" customFormat="1" x14ac:dyDescent="0.25">
      <c r="C909" s="71"/>
      <c r="D909" s="71"/>
      <c r="E909" s="71"/>
      <c r="G909" s="70"/>
      <c r="H909" s="70"/>
      <c r="I909" s="70"/>
      <c r="J909" s="71"/>
      <c r="K909" s="71"/>
    </row>
    <row r="910" spans="3:11" s="69" customFormat="1" x14ac:dyDescent="0.25">
      <c r="C910" s="71"/>
      <c r="D910" s="71"/>
      <c r="E910" s="71"/>
      <c r="G910" s="70"/>
      <c r="H910" s="70"/>
      <c r="I910" s="70"/>
      <c r="J910" s="71"/>
      <c r="K910" s="71"/>
    </row>
    <row r="911" spans="3:11" s="69" customFormat="1" x14ac:dyDescent="0.25">
      <c r="C911" s="71"/>
      <c r="D911" s="71"/>
      <c r="E911" s="71"/>
      <c r="G911" s="70"/>
      <c r="H911" s="70"/>
      <c r="I911" s="70"/>
      <c r="J911" s="71"/>
      <c r="K911" s="71"/>
    </row>
    <row r="912" spans="3:11" s="69" customFormat="1" x14ac:dyDescent="0.25">
      <c r="C912" s="71"/>
      <c r="D912" s="71"/>
      <c r="E912" s="71"/>
      <c r="G912" s="70"/>
      <c r="H912" s="70"/>
      <c r="I912" s="70"/>
      <c r="J912" s="71"/>
      <c r="K912" s="71"/>
    </row>
    <row r="913" spans="3:11" s="69" customFormat="1" x14ac:dyDescent="0.25">
      <c r="C913" s="71"/>
      <c r="D913" s="71"/>
      <c r="E913" s="71"/>
      <c r="G913" s="70"/>
      <c r="H913" s="70"/>
      <c r="I913" s="70"/>
      <c r="J913" s="71"/>
      <c r="K913" s="71"/>
    </row>
    <row r="914" spans="3:11" s="69" customFormat="1" x14ac:dyDescent="0.25">
      <c r="C914" s="71"/>
      <c r="D914" s="71"/>
      <c r="E914" s="71"/>
      <c r="G914" s="70"/>
      <c r="H914" s="70"/>
      <c r="I914" s="70"/>
      <c r="J914" s="71"/>
      <c r="K914" s="71"/>
    </row>
    <row r="915" spans="3:11" s="69" customFormat="1" x14ac:dyDescent="0.25">
      <c r="C915" s="71"/>
      <c r="D915" s="71"/>
      <c r="E915" s="71"/>
      <c r="G915" s="70"/>
      <c r="H915" s="70"/>
      <c r="I915" s="70"/>
      <c r="J915" s="71"/>
      <c r="K915" s="71"/>
    </row>
    <row r="916" spans="3:11" s="69" customFormat="1" x14ac:dyDescent="0.25">
      <c r="C916" s="71"/>
      <c r="D916" s="71"/>
      <c r="E916" s="71"/>
      <c r="G916" s="70"/>
      <c r="H916" s="70"/>
      <c r="I916" s="70"/>
      <c r="J916" s="71"/>
      <c r="K916" s="71"/>
    </row>
    <row r="917" spans="3:11" s="69" customFormat="1" x14ac:dyDescent="0.25">
      <c r="C917" s="71"/>
      <c r="D917" s="71"/>
      <c r="E917" s="71"/>
      <c r="G917" s="70"/>
      <c r="H917" s="70"/>
      <c r="I917" s="70"/>
      <c r="J917" s="71"/>
      <c r="K917" s="71"/>
    </row>
    <row r="918" spans="3:11" s="69" customFormat="1" x14ac:dyDescent="0.25">
      <c r="C918" s="71"/>
      <c r="D918" s="71"/>
      <c r="E918" s="71"/>
      <c r="G918" s="70"/>
      <c r="H918" s="70"/>
      <c r="I918" s="70"/>
      <c r="J918" s="71"/>
      <c r="K918" s="71"/>
    </row>
    <row r="919" spans="3:11" s="69" customFormat="1" x14ac:dyDescent="0.25">
      <c r="C919" s="71"/>
      <c r="D919" s="71"/>
      <c r="E919" s="71"/>
      <c r="G919" s="70"/>
      <c r="H919" s="70"/>
      <c r="I919" s="70"/>
      <c r="J919" s="71"/>
      <c r="K919" s="71"/>
    </row>
    <row r="920" spans="3:11" s="69" customFormat="1" x14ac:dyDescent="0.25">
      <c r="C920" s="71"/>
      <c r="D920" s="71"/>
      <c r="E920" s="71"/>
      <c r="G920" s="70"/>
      <c r="H920" s="70"/>
      <c r="I920" s="70"/>
      <c r="J920" s="71"/>
      <c r="K920" s="71"/>
    </row>
    <row r="921" spans="3:11" s="69" customFormat="1" x14ac:dyDescent="0.25">
      <c r="C921" s="71"/>
      <c r="D921" s="71"/>
      <c r="E921" s="71"/>
      <c r="G921" s="70"/>
      <c r="H921" s="70"/>
      <c r="I921" s="70"/>
      <c r="J921" s="71"/>
      <c r="K921" s="71"/>
    </row>
    <row r="922" spans="3:11" s="69" customFormat="1" x14ac:dyDescent="0.25">
      <c r="C922" s="71"/>
      <c r="D922" s="71"/>
      <c r="E922" s="71"/>
      <c r="G922" s="70"/>
      <c r="H922" s="70"/>
      <c r="I922" s="70"/>
      <c r="J922" s="71"/>
      <c r="K922" s="71"/>
    </row>
    <row r="923" spans="3:11" s="69" customFormat="1" x14ac:dyDescent="0.25">
      <c r="C923" s="71"/>
      <c r="D923" s="71"/>
      <c r="E923" s="71"/>
      <c r="G923" s="70"/>
      <c r="H923" s="70"/>
      <c r="I923" s="70"/>
      <c r="J923" s="71"/>
      <c r="K923" s="71"/>
    </row>
    <row r="924" spans="3:11" s="69" customFormat="1" x14ac:dyDescent="0.25">
      <c r="C924" s="71"/>
      <c r="D924" s="71"/>
      <c r="E924" s="71"/>
      <c r="G924" s="70"/>
      <c r="H924" s="70"/>
      <c r="I924" s="70"/>
      <c r="J924" s="71"/>
      <c r="K924" s="71"/>
    </row>
    <row r="925" spans="3:11" s="69" customFormat="1" x14ac:dyDescent="0.25">
      <c r="C925" s="71"/>
      <c r="D925" s="71"/>
      <c r="E925" s="71"/>
      <c r="G925" s="70"/>
      <c r="H925" s="70"/>
      <c r="I925" s="70"/>
      <c r="J925" s="71"/>
      <c r="K925" s="71"/>
    </row>
    <row r="926" spans="3:11" s="69" customFormat="1" x14ac:dyDescent="0.25">
      <c r="C926" s="71"/>
      <c r="D926" s="71"/>
      <c r="E926" s="71"/>
      <c r="G926" s="70"/>
      <c r="H926" s="70"/>
      <c r="I926" s="70"/>
      <c r="J926" s="71"/>
      <c r="K926" s="71"/>
    </row>
    <row r="927" spans="3:11" s="69" customFormat="1" x14ac:dyDescent="0.25">
      <c r="C927" s="71"/>
      <c r="D927" s="71"/>
      <c r="E927" s="71"/>
      <c r="G927" s="70"/>
      <c r="H927" s="70"/>
      <c r="I927" s="70"/>
      <c r="J927" s="71"/>
      <c r="K927" s="71"/>
    </row>
    <row r="928" spans="3:11" s="69" customFormat="1" x14ac:dyDescent="0.25">
      <c r="C928" s="71"/>
      <c r="D928" s="71"/>
      <c r="E928" s="71"/>
      <c r="G928" s="70"/>
      <c r="H928" s="70"/>
      <c r="I928" s="70"/>
      <c r="J928" s="71"/>
      <c r="K928" s="71"/>
    </row>
    <row r="929" spans="3:11" s="69" customFormat="1" x14ac:dyDescent="0.25">
      <c r="C929" s="71"/>
      <c r="D929" s="71"/>
      <c r="E929" s="71"/>
      <c r="G929" s="70"/>
      <c r="H929" s="70"/>
      <c r="I929" s="70"/>
      <c r="J929" s="71"/>
      <c r="K929" s="71"/>
    </row>
    <row r="930" spans="3:11" s="69" customFormat="1" x14ac:dyDescent="0.25">
      <c r="C930" s="71"/>
      <c r="D930" s="71"/>
      <c r="E930" s="71"/>
      <c r="G930" s="70"/>
      <c r="H930" s="70"/>
      <c r="I930" s="70"/>
      <c r="J930" s="71"/>
      <c r="K930" s="71"/>
    </row>
    <row r="931" spans="3:11" s="69" customFormat="1" x14ac:dyDescent="0.25">
      <c r="C931" s="71"/>
      <c r="D931" s="71"/>
      <c r="E931" s="71"/>
      <c r="G931" s="70"/>
      <c r="H931" s="70"/>
      <c r="I931" s="70"/>
      <c r="J931" s="71"/>
      <c r="K931" s="71"/>
    </row>
    <row r="932" spans="3:11" s="69" customFormat="1" x14ac:dyDescent="0.25">
      <c r="C932" s="71"/>
      <c r="D932" s="71"/>
      <c r="E932" s="71"/>
      <c r="G932" s="70"/>
      <c r="H932" s="70"/>
      <c r="I932" s="70"/>
      <c r="J932" s="71"/>
      <c r="K932" s="71"/>
    </row>
    <row r="933" spans="3:11" s="69" customFormat="1" x14ac:dyDescent="0.25">
      <c r="C933" s="71"/>
      <c r="D933" s="71"/>
      <c r="E933" s="71"/>
      <c r="G933" s="70"/>
      <c r="H933" s="70"/>
      <c r="I933" s="70"/>
      <c r="J933" s="71"/>
      <c r="K933" s="71"/>
    </row>
    <row r="934" spans="3:11" s="69" customFormat="1" x14ac:dyDescent="0.25">
      <c r="C934" s="71"/>
      <c r="D934" s="71"/>
      <c r="E934" s="71"/>
      <c r="G934" s="70"/>
      <c r="H934" s="70"/>
      <c r="I934" s="70"/>
      <c r="J934" s="71"/>
      <c r="K934" s="71"/>
    </row>
    <row r="935" spans="3:11" s="69" customFormat="1" x14ac:dyDescent="0.25">
      <c r="C935" s="71"/>
      <c r="D935" s="71"/>
      <c r="E935" s="71"/>
      <c r="G935" s="70"/>
      <c r="H935" s="70"/>
      <c r="I935" s="70"/>
      <c r="J935" s="71"/>
      <c r="K935" s="71"/>
    </row>
    <row r="936" spans="3:11" s="69" customFormat="1" x14ac:dyDescent="0.25">
      <c r="C936" s="71"/>
      <c r="D936" s="71"/>
      <c r="E936" s="71"/>
      <c r="G936" s="70"/>
      <c r="H936" s="70"/>
      <c r="I936" s="70"/>
      <c r="J936" s="71"/>
      <c r="K936" s="71"/>
    </row>
    <row r="937" spans="3:11" s="69" customFormat="1" x14ac:dyDescent="0.25">
      <c r="C937" s="71"/>
      <c r="D937" s="71"/>
      <c r="E937" s="71"/>
      <c r="G937" s="70"/>
      <c r="H937" s="70"/>
      <c r="I937" s="70"/>
      <c r="J937" s="71"/>
      <c r="K937" s="71"/>
    </row>
    <row r="938" spans="3:11" s="69" customFormat="1" x14ac:dyDescent="0.25">
      <c r="C938" s="71"/>
      <c r="D938" s="71"/>
      <c r="E938" s="71"/>
      <c r="G938" s="70"/>
      <c r="H938" s="70"/>
      <c r="I938" s="70"/>
      <c r="J938" s="71"/>
      <c r="K938" s="71"/>
    </row>
    <row r="939" spans="3:11" s="69" customFormat="1" x14ac:dyDescent="0.25">
      <c r="C939" s="71"/>
      <c r="D939" s="71"/>
      <c r="E939" s="71"/>
      <c r="G939" s="70"/>
      <c r="H939" s="70"/>
      <c r="I939" s="70"/>
      <c r="J939" s="71"/>
      <c r="K939" s="71"/>
    </row>
    <row r="940" spans="3:11" s="69" customFormat="1" x14ac:dyDescent="0.25">
      <c r="C940" s="71"/>
      <c r="D940" s="71"/>
      <c r="E940" s="71"/>
      <c r="G940" s="70"/>
      <c r="H940" s="70"/>
      <c r="I940" s="70"/>
      <c r="J940" s="71"/>
      <c r="K940" s="71"/>
    </row>
    <row r="941" spans="3:11" s="69" customFormat="1" x14ac:dyDescent="0.25">
      <c r="C941" s="71"/>
      <c r="D941" s="71"/>
      <c r="E941" s="71"/>
      <c r="G941" s="70"/>
      <c r="H941" s="70"/>
      <c r="I941" s="70"/>
      <c r="J941" s="71"/>
      <c r="K941" s="71"/>
    </row>
    <row r="942" spans="3:11" s="69" customFormat="1" x14ac:dyDescent="0.25">
      <c r="C942" s="71"/>
      <c r="D942" s="71"/>
      <c r="E942" s="71"/>
      <c r="G942" s="70"/>
      <c r="H942" s="70"/>
      <c r="I942" s="70"/>
      <c r="J942" s="71"/>
      <c r="K942" s="71"/>
    </row>
    <row r="943" spans="3:11" s="69" customFormat="1" x14ac:dyDescent="0.25">
      <c r="C943" s="71"/>
      <c r="D943" s="71"/>
      <c r="E943" s="71"/>
      <c r="G943" s="70"/>
      <c r="H943" s="70"/>
      <c r="I943" s="70"/>
      <c r="J943" s="71"/>
      <c r="K943" s="71"/>
    </row>
    <row r="944" spans="3:11" s="69" customFormat="1" x14ac:dyDescent="0.25">
      <c r="C944" s="71"/>
      <c r="D944" s="71"/>
      <c r="E944" s="71"/>
      <c r="G944" s="70"/>
      <c r="H944" s="70"/>
      <c r="I944" s="70"/>
      <c r="J944" s="71"/>
      <c r="K944" s="71"/>
    </row>
    <row r="945" spans="3:11" s="69" customFormat="1" x14ac:dyDescent="0.25">
      <c r="C945" s="71"/>
      <c r="D945" s="71"/>
      <c r="E945" s="71"/>
      <c r="G945" s="70"/>
      <c r="H945" s="70"/>
      <c r="I945" s="70"/>
      <c r="J945" s="71"/>
      <c r="K945" s="71"/>
    </row>
    <row r="946" spans="3:11" s="69" customFormat="1" x14ac:dyDescent="0.25">
      <c r="C946" s="71"/>
      <c r="D946" s="71"/>
      <c r="E946" s="71"/>
      <c r="G946" s="70"/>
      <c r="H946" s="70"/>
      <c r="I946" s="70"/>
      <c r="J946" s="71"/>
      <c r="K946" s="71"/>
    </row>
    <row r="947" spans="3:11" s="69" customFormat="1" x14ac:dyDescent="0.25">
      <c r="C947" s="71"/>
      <c r="D947" s="71"/>
      <c r="E947" s="71"/>
      <c r="G947" s="70"/>
      <c r="H947" s="70"/>
      <c r="I947" s="70"/>
      <c r="J947" s="71"/>
      <c r="K947" s="71"/>
    </row>
    <row r="948" spans="3:11" s="69" customFormat="1" x14ac:dyDescent="0.25">
      <c r="C948" s="71"/>
      <c r="D948" s="71"/>
      <c r="E948" s="71"/>
      <c r="G948" s="70"/>
      <c r="H948" s="70"/>
      <c r="I948" s="70"/>
      <c r="J948" s="71"/>
      <c r="K948" s="71"/>
    </row>
    <row r="949" spans="3:11" s="69" customFormat="1" x14ac:dyDescent="0.25">
      <c r="C949" s="71"/>
      <c r="D949" s="71"/>
      <c r="E949" s="71"/>
      <c r="G949" s="70"/>
      <c r="H949" s="70"/>
      <c r="I949" s="70"/>
      <c r="J949" s="71"/>
      <c r="K949" s="71"/>
    </row>
    <row r="950" spans="3:11" s="69" customFormat="1" x14ac:dyDescent="0.25">
      <c r="C950" s="71"/>
      <c r="D950" s="71"/>
      <c r="E950" s="71"/>
      <c r="G950" s="70"/>
      <c r="H950" s="70"/>
      <c r="I950" s="70"/>
      <c r="J950" s="71"/>
      <c r="K950" s="71"/>
    </row>
    <row r="951" spans="3:11" s="69" customFormat="1" x14ac:dyDescent="0.25">
      <c r="C951" s="71"/>
      <c r="D951" s="71"/>
      <c r="E951" s="71"/>
      <c r="G951" s="70"/>
      <c r="H951" s="70"/>
      <c r="I951" s="70"/>
      <c r="J951" s="71"/>
      <c r="K951" s="71"/>
    </row>
    <row r="952" spans="3:11" s="69" customFormat="1" x14ac:dyDescent="0.25">
      <c r="C952" s="71"/>
      <c r="D952" s="71"/>
      <c r="E952" s="71"/>
      <c r="G952" s="70"/>
      <c r="H952" s="70"/>
      <c r="I952" s="70"/>
      <c r="J952" s="71"/>
      <c r="K952" s="71"/>
    </row>
    <row r="953" spans="3:11" s="69" customFormat="1" x14ac:dyDescent="0.25">
      <c r="C953" s="71"/>
      <c r="D953" s="71"/>
      <c r="E953" s="71"/>
      <c r="G953" s="70"/>
      <c r="H953" s="70"/>
      <c r="I953" s="70"/>
      <c r="J953" s="71"/>
      <c r="K953" s="71"/>
    </row>
    <row r="954" spans="3:11" s="69" customFormat="1" x14ac:dyDescent="0.25">
      <c r="C954" s="71"/>
      <c r="D954" s="71"/>
      <c r="E954" s="71"/>
      <c r="G954" s="70"/>
      <c r="H954" s="70"/>
      <c r="I954" s="70"/>
      <c r="J954" s="71"/>
      <c r="K954" s="71"/>
    </row>
    <row r="955" spans="3:11" s="69" customFormat="1" x14ac:dyDescent="0.25">
      <c r="C955" s="71"/>
      <c r="D955" s="71"/>
      <c r="E955" s="71"/>
      <c r="G955" s="70"/>
      <c r="H955" s="70"/>
      <c r="I955" s="70"/>
      <c r="J955" s="71"/>
      <c r="K955" s="71"/>
    </row>
    <row r="956" spans="3:11" s="69" customFormat="1" x14ac:dyDescent="0.25">
      <c r="C956" s="71"/>
      <c r="D956" s="71"/>
      <c r="E956" s="71"/>
      <c r="G956" s="70"/>
      <c r="H956" s="70"/>
      <c r="I956" s="70"/>
      <c r="J956" s="71"/>
      <c r="K956" s="71"/>
    </row>
    <row r="957" spans="3:11" s="69" customFormat="1" x14ac:dyDescent="0.25">
      <c r="C957" s="71"/>
      <c r="D957" s="71"/>
      <c r="E957" s="71"/>
      <c r="G957" s="70"/>
      <c r="H957" s="70"/>
      <c r="I957" s="70"/>
      <c r="J957" s="71"/>
      <c r="K957" s="71"/>
    </row>
    <row r="958" spans="3:11" s="69" customFormat="1" x14ac:dyDescent="0.25">
      <c r="C958" s="71"/>
      <c r="D958" s="71"/>
      <c r="E958" s="71"/>
      <c r="G958" s="70"/>
      <c r="H958" s="70"/>
      <c r="I958" s="70"/>
      <c r="J958" s="71"/>
      <c r="K958" s="71"/>
    </row>
    <row r="959" spans="3:11" s="69" customFormat="1" x14ac:dyDescent="0.25">
      <c r="C959" s="71"/>
      <c r="D959" s="71"/>
      <c r="E959" s="71"/>
      <c r="G959" s="70"/>
      <c r="H959" s="70"/>
      <c r="I959" s="70"/>
      <c r="J959" s="71"/>
      <c r="K959" s="71"/>
    </row>
    <row r="960" spans="3:11" s="69" customFormat="1" x14ac:dyDescent="0.25">
      <c r="C960" s="71"/>
      <c r="D960" s="71"/>
      <c r="E960" s="71"/>
      <c r="G960" s="70"/>
      <c r="H960" s="70"/>
      <c r="I960" s="70"/>
      <c r="J960" s="71"/>
      <c r="K960" s="71"/>
    </row>
    <row r="961" spans="3:11" s="69" customFormat="1" x14ac:dyDescent="0.25">
      <c r="C961" s="71"/>
      <c r="D961" s="71"/>
      <c r="E961" s="71"/>
      <c r="G961" s="70"/>
      <c r="H961" s="70"/>
      <c r="I961" s="70"/>
      <c r="J961" s="71"/>
      <c r="K961" s="71"/>
    </row>
    <row r="962" spans="3:11" s="69" customFormat="1" x14ac:dyDescent="0.25">
      <c r="C962" s="71"/>
      <c r="D962" s="71"/>
      <c r="E962" s="71"/>
      <c r="G962" s="70"/>
      <c r="H962" s="70"/>
      <c r="I962" s="70"/>
      <c r="J962" s="71"/>
      <c r="K962" s="71"/>
    </row>
    <row r="963" spans="3:11" s="69" customFormat="1" x14ac:dyDescent="0.25">
      <c r="C963" s="71"/>
      <c r="D963" s="71"/>
      <c r="E963" s="71"/>
      <c r="G963" s="70"/>
      <c r="H963" s="70"/>
      <c r="I963" s="70"/>
      <c r="J963" s="71"/>
      <c r="K963" s="71"/>
    </row>
    <row r="964" spans="3:11" s="69" customFormat="1" x14ac:dyDescent="0.25">
      <c r="C964" s="71"/>
      <c r="D964" s="71"/>
      <c r="E964" s="71"/>
      <c r="G964" s="70"/>
      <c r="H964" s="70"/>
      <c r="I964" s="70"/>
      <c r="J964" s="71"/>
      <c r="K964" s="71"/>
    </row>
    <row r="965" spans="3:11" s="69" customFormat="1" x14ac:dyDescent="0.25">
      <c r="C965" s="71"/>
      <c r="D965" s="71"/>
      <c r="E965" s="71"/>
      <c r="G965" s="70"/>
      <c r="H965" s="70"/>
      <c r="I965" s="70"/>
      <c r="J965" s="71"/>
      <c r="K965" s="71"/>
    </row>
    <row r="966" spans="3:11" s="69" customFormat="1" x14ac:dyDescent="0.25">
      <c r="C966" s="71"/>
      <c r="D966" s="71"/>
      <c r="E966" s="71"/>
      <c r="G966" s="70"/>
      <c r="H966" s="70"/>
      <c r="I966" s="70"/>
      <c r="J966" s="71"/>
      <c r="K966" s="71"/>
    </row>
    <row r="967" spans="3:11" s="69" customFormat="1" x14ac:dyDescent="0.25">
      <c r="C967" s="71"/>
      <c r="D967" s="71"/>
      <c r="E967" s="71"/>
      <c r="G967" s="70"/>
      <c r="H967" s="70"/>
      <c r="I967" s="70"/>
      <c r="J967" s="71"/>
      <c r="K967" s="71"/>
    </row>
    <row r="968" spans="3:11" s="69" customFormat="1" x14ac:dyDescent="0.25">
      <c r="C968" s="71"/>
      <c r="D968" s="71"/>
      <c r="E968" s="71"/>
      <c r="G968" s="70"/>
      <c r="H968" s="70"/>
      <c r="I968" s="70"/>
      <c r="J968" s="71"/>
      <c r="K968" s="71"/>
    </row>
    <row r="969" spans="3:11" s="69" customFormat="1" x14ac:dyDescent="0.25">
      <c r="C969" s="71"/>
      <c r="D969" s="71"/>
      <c r="E969" s="71"/>
      <c r="G969" s="70"/>
      <c r="H969" s="70"/>
      <c r="I969" s="70"/>
      <c r="J969" s="71"/>
      <c r="K969" s="71"/>
    </row>
    <row r="970" spans="3:11" s="69" customFormat="1" x14ac:dyDescent="0.25">
      <c r="C970" s="71"/>
      <c r="D970" s="71"/>
      <c r="E970" s="71"/>
      <c r="G970" s="70"/>
      <c r="H970" s="70"/>
      <c r="I970" s="70"/>
      <c r="J970" s="71"/>
      <c r="K970" s="71"/>
    </row>
    <row r="971" spans="3:11" s="69" customFormat="1" x14ac:dyDescent="0.25">
      <c r="C971" s="71"/>
      <c r="D971" s="71"/>
      <c r="E971" s="71"/>
      <c r="G971" s="70"/>
      <c r="H971" s="70"/>
      <c r="I971" s="70"/>
      <c r="J971" s="71"/>
      <c r="K971" s="71"/>
    </row>
    <row r="972" spans="3:11" s="69" customFormat="1" x14ac:dyDescent="0.25">
      <c r="C972" s="71"/>
      <c r="D972" s="71"/>
      <c r="E972" s="71"/>
      <c r="G972" s="70"/>
      <c r="H972" s="70"/>
      <c r="I972" s="70"/>
      <c r="J972" s="71"/>
      <c r="K972" s="71"/>
    </row>
    <row r="973" spans="3:11" s="69" customFormat="1" x14ac:dyDescent="0.25">
      <c r="C973" s="71"/>
      <c r="D973" s="71"/>
      <c r="E973" s="71"/>
      <c r="G973" s="70"/>
      <c r="H973" s="70"/>
      <c r="I973" s="70"/>
      <c r="J973" s="71"/>
      <c r="K973" s="71"/>
    </row>
    <row r="974" spans="3:11" s="69" customFormat="1" x14ac:dyDescent="0.25">
      <c r="C974" s="71"/>
      <c r="D974" s="71"/>
      <c r="E974" s="71"/>
      <c r="G974" s="70"/>
      <c r="H974" s="70"/>
      <c r="I974" s="70"/>
      <c r="J974" s="71"/>
      <c r="K974" s="71"/>
    </row>
    <row r="975" spans="3:11" s="69" customFormat="1" x14ac:dyDescent="0.25">
      <c r="C975" s="71"/>
      <c r="D975" s="71"/>
      <c r="E975" s="71"/>
      <c r="G975" s="70"/>
      <c r="H975" s="70"/>
      <c r="I975" s="70"/>
      <c r="J975" s="71"/>
      <c r="K975" s="71"/>
    </row>
    <row r="976" spans="3:11" s="69" customFormat="1" x14ac:dyDescent="0.25">
      <c r="C976" s="71"/>
      <c r="D976" s="71"/>
      <c r="E976" s="71"/>
      <c r="G976" s="70"/>
      <c r="H976" s="70"/>
      <c r="I976" s="70"/>
      <c r="J976" s="71"/>
      <c r="K976" s="71"/>
    </row>
    <row r="977" spans="3:11" s="69" customFormat="1" x14ac:dyDescent="0.25">
      <c r="C977" s="71"/>
      <c r="D977" s="71"/>
      <c r="E977" s="71"/>
      <c r="G977" s="70"/>
      <c r="H977" s="70"/>
      <c r="I977" s="70"/>
      <c r="J977" s="71"/>
      <c r="K977" s="71"/>
    </row>
    <row r="978" spans="3:11" s="69" customFormat="1" x14ac:dyDescent="0.25">
      <c r="C978" s="71"/>
      <c r="D978" s="71"/>
      <c r="E978" s="71"/>
      <c r="G978" s="70"/>
      <c r="H978" s="70"/>
      <c r="I978" s="70"/>
      <c r="J978" s="71"/>
      <c r="K978" s="71"/>
    </row>
    <row r="979" spans="3:11" s="69" customFormat="1" x14ac:dyDescent="0.25">
      <c r="C979" s="71"/>
      <c r="D979" s="71"/>
      <c r="E979" s="71"/>
      <c r="G979" s="70"/>
      <c r="H979" s="70"/>
      <c r="I979" s="70"/>
      <c r="J979" s="71"/>
      <c r="K979" s="71"/>
    </row>
    <row r="980" spans="3:11" s="69" customFormat="1" x14ac:dyDescent="0.25">
      <c r="C980" s="71"/>
      <c r="D980" s="71"/>
      <c r="E980" s="71"/>
      <c r="G980" s="70"/>
      <c r="H980" s="70"/>
      <c r="I980" s="70"/>
      <c r="J980" s="71"/>
      <c r="K980" s="71"/>
    </row>
    <row r="981" spans="3:11" s="69" customFormat="1" x14ac:dyDescent="0.25">
      <c r="C981" s="71"/>
      <c r="D981" s="71"/>
      <c r="E981" s="71"/>
      <c r="G981" s="70"/>
      <c r="H981" s="70"/>
      <c r="I981" s="70"/>
      <c r="J981" s="71"/>
      <c r="K981" s="71"/>
    </row>
    <row r="982" spans="3:11" s="69" customFormat="1" x14ac:dyDescent="0.25">
      <c r="C982" s="71"/>
      <c r="D982" s="71"/>
      <c r="E982" s="71"/>
      <c r="G982" s="70"/>
      <c r="H982" s="70"/>
      <c r="I982" s="70"/>
      <c r="J982" s="71"/>
      <c r="K982" s="71"/>
    </row>
    <row r="983" spans="3:11" s="69" customFormat="1" x14ac:dyDescent="0.25">
      <c r="C983" s="71"/>
      <c r="D983" s="71"/>
      <c r="E983" s="71"/>
      <c r="G983" s="70"/>
      <c r="H983" s="70"/>
      <c r="I983" s="70"/>
      <c r="J983" s="71"/>
      <c r="K983" s="71"/>
    </row>
    <row r="984" spans="3:11" s="69" customFormat="1" x14ac:dyDescent="0.25">
      <c r="C984" s="71"/>
      <c r="D984" s="71"/>
      <c r="E984" s="71"/>
      <c r="G984" s="70"/>
      <c r="H984" s="70"/>
      <c r="I984" s="70"/>
      <c r="J984" s="71"/>
      <c r="K984" s="71"/>
    </row>
    <row r="985" spans="3:11" s="69" customFormat="1" x14ac:dyDescent="0.25">
      <c r="C985" s="71"/>
      <c r="D985" s="71"/>
      <c r="E985" s="71"/>
      <c r="G985" s="70"/>
      <c r="H985" s="70"/>
      <c r="I985" s="70"/>
      <c r="J985" s="71"/>
      <c r="K985" s="71"/>
    </row>
    <row r="986" spans="3:11" s="69" customFormat="1" x14ac:dyDescent="0.25">
      <c r="C986" s="71"/>
      <c r="D986" s="71"/>
      <c r="E986" s="71"/>
      <c r="G986" s="70"/>
      <c r="H986" s="70"/>
      <c r="I986" s="70"/>
      <c r="J986" s="71"/>
      <c r="K986" s="71"/>
    </row>
    <row r="987" spans="3:11" s="69" customFormat="1" x14ac:dyDescent="0.25">
      <c r="C987" s="71"/>
      <c r="D987" s="71"/>
      <c r="E987" s="71"/>
      <c r="G987" s="70"/>
      <c r="H987" s="70"/>
      <c r="I987" s="70"/>
      <c r="J987" s="71"/>
      <c r="K987" s="71"/>
    </row>
    <row r="988" spans="3:11" s="69" customFormat="1" x14ac:dyDescent="0.25">
      <c r="C988" s="71"/>
      <c r="D988" s="71"/>
      <c r="E988" s="71"/>
      <c r="G988" s="70"/>
      <c r="H988" s="70"/>
      <c r="I988" s="70"/>
      <c r="J988" s="71"/>
      <c r="K988" s="71"/>
    </row>
    <row r="989" spans="3:11" s="69" customFormat="1" x14ac:dyDescent="0.25">
      <c r="C989" s="71"/>
      <c r="D989" s="71"/>
      <c r="E989" s="71"/>
      <c r="G989" s="70"/>
      <c r="H989" s="70"/>
      <c r="I989" s="70"/>
      <c r="J989" s="71"/>
      <c r="K989" s="71"/>
    </row>
    <row r="990" spans="3:11" s="69" customFormat="1" x14ac:dyDescent="0.25">
      <c r="C990" s="71"/>
      <c r="D990" s="71"/>
      <c r="E990" s="71"/>
      <c r="G990" s="70"/>
      <c r="H990" s="70"/>
      <c r="I990" s="70"/>
      <c r="J990" s="71"/>
      <c r="K990" s="71"/>
    </row>
    <row r="991" spans="3:11" s="69" customFormat="1" x14ac:dyDescent="0.25">
      <c r="C991" s="71"/>
      <c r="D991" s="71"/>
      <c r="E991" s="71"/>
      <c r="G991" s="70"/>
      <c r="H991" s="70"/>
      <c r="I991" s="70"/>
      <c r="J991" s="71"/>
      <c r="K991" s="71"/>
    </row>
    <row r="992" spans="3:11" s="69" customFormat="1" x14ac:dyDescent="0.25">
      <c r="C992" s="71"/>
      <c r="D992" s="71"/>
      <c r="E992" s="71"/>
      <c r="G992" s="70"/>
      <c r="H992" s="70"/>
      <c r="I992" s="70"/>
      <c r="J992" s="71"/>
      <c r="K992" s="71"/>
    </row>
    <row r="993" spans="3:11" s="69" customFormat="1" x14ac:dyDescent="0.25">
      <c r="C993" s="71"/>
      <c r="D993" s="71"/>
      <c r="E993" s="71"/>
      <c r="G993" s="70"/>
      <c r="H993" s="70"/>
      <c r="I993" s="70"/>
      <c r="J993" s="71"/>
      <c r="K993" s="71"/>
    </row>
    <row r="994" spans="3:11" s="69" customFormat="1" x14ac:dyDescent="0.25">
      <c r="C994" s="71"/>
      <c r="D994" s="71"/>
      <c r="E994" s="71"/>
      <c r="G994" s="70"/>
      <c r="H994" s="70"/>
      <c r="I994" s="70"/>
      <c r="J994" s="71"/>
      <c r="K994" s="71"/>
    </row>
    <row r="995" spans="3:11" s="69" customFormat="1" x14ac:dyDescent="0.25">
      <c r="C995" s="71"/>
      <c r="D995" s="71"/>
      <c r="E995" s="71"/>
      <c r="G995" s="70"/>
      <c r="H995" s="70"/>
      <c r="I995" s="70"/>
      <c r="J995" s="71"/>
      <c r="K995" s="71"/>
    </row>
    <row r="996" spans="3:11" s="69" customFormat="1" x14ac:dyDescent="0.25">
      <c r="C996" s="71"/>
      <c r="D996" s="71"/>
      <c r="E996" s="71"/>
      <c r="G996" s="70"/>
      <c r="H996" s="70"/>
      <c r="I996" s="70"/>
      <c r="J996" s="71"/>
      <c r="K996" s="71"/>
    </row>
    <row r="997" spans="3:11" s="69" customFormat="1" x14ac:dyDescent="0.25">
      <c r="C997" s="71"/>
      <c r="D997" s="71"/>
      <c r="E997" s="71"/>
      <c r="G997" s="70"/>
      <c r="H997" s="70"/>
      <c r="I997" s="70"/>
      <c r="J997" s="71"/>
      <c r="K997" s="71"/>
    </row>
    <row r="998" spans="3:11" s="69" customFormat="1" x14ac:dyDescent="0.25">
      <c r="C998" s="71"/>
      <c r="D998" s="71"/>
      <c r="E998" s="71"/>
      <c r="G998" s="70"/>
      <c r="H998" s="70"/>
      <c r="I998" s="70"/>
      <c r="J998" s="71"/>
      <c r="K998" s="71"/>
    </row>
    <row r="999" spans="3:11" s="69" customFormat="1" x14ac:dyDescent="0.25">
      <c r="C999" s="71"/>
      <c r="D999" s="71"/>
      <c r="E999" s="71"/>
      <c r="G999" s="70"/>
      <c r="H999" s="70"/>
      <c r="I999" s="70"/>
      <c r="J999" s="71"/>
      <c r="K999" s="71"/>
    </row>
    <row r="1000" spans="3:11" s="69" customFormat="1" x14ac:dyDescent="0.25">
      <c r="C1000" s="71"/>
      <c r="D1000" s="71"/>
      <c r="E1000" s="71"/>
      <c r="G1000" s="70"/>
      <c r="H1000" s="70"/>
      <c r="I1000" s="70"/>
      <c r="J1000" s="71"/>
      <c r="K1000" s="71"/>
    </row>
    <row r="1001" spans="3:11" s="69" customFormat="1" x14ac:dyDescent="0.25">
      <c r="C1001" s="71"/>
      <c r="D1001" s="71"/>
      <c r="E1001" s="71"/>
      <c r="G1001" s="70"/>
      <c r="H1001" s="70"/>
      <c r="I1001" s="70"/>
      <c r="J1001" s="71"/>
      <c r="K1001" s="71"/>
    </row>
    <row r="1002" spans="3:11" s="69" customFormat="1" x14ac:dyDescent="0.25">
      <c r="C1002" s="71"/>
      <c r="D1002" s="71"/>
      <c r="E1002" s="71"/>
      <c r="G1002" s="70"/>
      <c r="H1002" s="70"/>
      <c r="I1002" s="70"/>
      <c r="J1002" s="71"/>
      <c r="K1002" s="71"/>
    </row>
    <row r="1003" spans="3:11" s="69" customFormat="1" x14ac:dyDescent="0.25">
      <c r="C1003" s="71"/>
      <c r="D1003" s="71"/>
      <c r="E1003" s="71"/>
      <c r="G1003" s="70"/>
      <c r="H1003" s="70"/>
      <c r="I1003" s="70"/>
      <c r="J1003" s="71"/>
      <c r="K1003" s="71"/>
    </row>
    <row r="1004" spans="3:11" s="69" customFormat="1" x14ac:dyDescent="0.25">
      <c r="C1004" s="71"/>
      <c r="D1004" s="71"/>
      <c r="E1004" s="71"/>
      <c r="G1004" s="70"/>
      <c r="H1004" s="70"/>
      <c r="I1004" s="70"/>
      <c r="J1004" s="71"/>
      <c r="K1004" s="71"/>
    </row>
    <row r="1005" spans="3:11" s="69" customFormat="1" x14ac:dyDescent="0.25">
      <c r="C1005" s="71"/>
      <c r="D1005" s="71"/>
      <c r="E1005" s="71"/>
      <c r="G1005" s="70"/>
      <c r="H1005" s="70"/>
      <c r="I1005" s="70"/>
      <c r="J1005" s="71"/>
      <c r="K1005" s="71"/>
    </row>
    <row r="1006" spans="3:11" s="69" customFormat="1" x14ac:dyDescent="0.25">
      <c r="C1006" s="71"/>
      <c r="D1006" s="71"/>
      <c r="E1006" s="71"/>
      <c r="G1006" s="70"/>
      <c r="H1006" s="70"/>
      <c r="I1006" s="70"/>
      <c r="J1006" s="71"/>
      <c r="K1006" s="71"/>
    </row>
    <row r="1007" spans="3:11" s="69" customFormat="1" x14ac:dyDescent="0.25">
      <c r="C1007" s="71"/>
      <c r="D1007" s="71"/>
      <c r="E1007" s="71"/>
      <c r="G1007" s="70"/>
      <c r="H1007" s="70"/>
      <c r="I1007" s="70"/>
      <c r="J1007" s="71"/>
      <c r="K1007" s="71"/>
    </row>
    <row r="1008" spans="3:11" s="69" customFormat="1" x14ac:dyDescent="0.25">
      <c r="C1008" s="71"/>
      <c r="D1008" s="71"/>
      <c r="E1008" s="71"/>
      <c r="G1008" s="70"/>
      <c r="H1008" s="70"/>
      <c r="I1008" s="70"/>
      <c r="J1008" s="71"/>
      <c r="K1008" s="71"/>
    </row>
    <row r="1009" spans="3:11" s="69" customFormat="1" x14ac:dyDescent="0.25">
      <c r="C1009" s="71"/>
      <c r="D1009" s="71"/>
      <c r="E1009" s="71"/>
      <c r="G1009" s="70"/>
      <c r="H1009" s="70"/>
      <c r="I1009" s="70"/>
      <c r="J1009" s="71"/>
      <c r="K1009" s="71"/>
    </row>
    <row r="1010" spans="3:11" s="69" customFormat="1" x14ac:dyDescent="0.25">
      <c r="C1010" s="71"/>
      <c r="D1010" s="71"/>
      <c r="E1010" s="71"/>
      <c r="G1010" s="70"/>
      <c r="H1010" s="70"/>
      <c r="I1010" s="70"/>
      <c r="J1010" s="71"/>
      <c r="K1010" s="71"/>
    </row>
    <row r="1011" spans="3:11" s="69" customFormat="1" x14ac:dyDescent="0.25">
      <c r="C1011" s="71"/>
      <c r="D1011" s="71"/>
      <c r="E1011" s="71"/>
      <c r="G1011" s="70"/>
      <c r="H1011" s="70"/>
      <c r="I1011" s="70"/>
      <c r="J1011" s="71"/>
      <c r="K1011" s="71"/>
    </row>
    <row r="1012" spans="3:11" s="69" customFormat="1" x14ac:dyDescent="0.25">
      <c r="C1012" s="71"/>
      <c r="D1012" s="71"/>
      <c r="E1012" s="71"/>
      <c r="G1012" s="70"/>
      <c r="H1012" s="70"/>
      <c r="I1012" s="70"/>
      <c r="J1012" s="71"/>
      <c r="K1012" s="71"/>
    </row>
    <row r="1013" spans="3:11" s="69" customFormat="1" x14ac:dyDescent="0.25">
      <c r="C1013" s="71"/>
      <c r="D1013" s="71"/>
      <c r="E1013" s="71"/>
      <c r="G1013" s="70"/>
      <c r="H1013" s="70"/>
      <c r="I1013" s="70"/>
      <c r="J1013" s="71"/>
      <c r="K1013" s="71"/>
    </row>
    <row r="1014" spans="3:11" s="69" customFormat="1" x14ac:dyDescent="0.25">
      <c r="C1014" s="71"/>
      <c r="D1014" s="71"/>
      <c r="E1014" s="71"/>
      <c r="G1014" s="70"/>
      <c r="H1014" s="70"/>
      <c r="I1014" s="70"/>
      <c r="J1014" s="71"/>
      <c r="K1014" s="71"/>
    </row>
    <row r="1015" spans="3:11" s="69" customFormat="1" x14ac:dyDescent="0.25">
      <c r="C1015" s="71"/>
      <c r="D1015" s="71"/>
      <c r="E1015" s="71"/>
      <c r="G1015" s="70"/>
      <c r="H1015" s="70"/>
      <c r="I1015" s="70"/>
      <c r="J1015" s="71"/>
      <c r="K1015" s="71"/>
    </row>
    <row r="1016" spans="3:11" s="69" customFormat="1" x14ac:dyDescent="0.25">
      <c r="C1016" s="71"/>
      <c r="D1016" s="71"/>
      <c r="E1016" s="71"/>
      <c r="G1016" s="70"/>
      <c r="H1016" s="70"/>
      <c r="I1016" s="70"/>
      <c r="J1016" s="71"/>
      <c r="K1016" s="71"/>
    </row>
    <row r="1017" spans="3:11" s="69" customFormat="1" x14ac:dyDescent="0.25">
      <c r="C1017" s="71"/>
      <c r="D1017" s="71"/>
      <c r="E1017" s="71"/>
      <c r="G1017" s="70"/>
      <c r="H1017" s="70"/>
      <c r="I1017" s="70"/>
      <c r="J1017" s="71"/>
      <c r="K1017" s="71"/>
    </row>
    <row r="1018" spans="3:11" s="69" customFormat="1" x14ac:dyDescent="0.25">
      <c r="C1018" s="71"/>
      <c r="D1018" s="71"/>
      <c r="E1018" s="71"/>
      <c r="G1018" s="70"/>
      <c r="H1018" s="70"/>
      <c r="I1018" s="70"/>
      <c r="J1018" s="71"/>
      <c r="K1018" s="71"/>
    </row>
    <row r="1019" spans="3:11" s="69" customFormat="1" x14ac:dyDescent="0.25">
      <c r="C1019" s="71"/>
      <c r="D1019" s="71"/>
      <c r="E1019" s="71"/>
      <c r="G1019" s="70"/>
      <c r="H1019" s="70"/>
      <c r="I1019" s="70"/>
      <c r="J1019" s="71"/>
      <c r="K1019" s="71"/>
    </row>
    <row r="1020" spans="3:11" s="69" customFormat="1" x14ac:dyDescent="0.25">
      <c r="C1020" s="71"/>
      <c r="D1020" s="71"/>
      <c r="E1020" s="71"/>
      <c r="G1020" s="70"/>
      <c r="H1020" s="70"/>
      <c r="I1020" s="70"/>
      <c r="J1020" s="71"/>
      <c r="K1020" s="71"/>
    </row>
    <row r="1021" spans="3:11" s="69" customFormat="1" x14ac:dyDescent="0.25">
      <c r="C1021" s="71"/>
      <c r="D1021" s="71"/>
      <c r="E1021" s="71"/>
      <c r="G1021" s="70"/>
      <c r="H1021" s="70"/>
      <c r="I1021" s="70"/>
      <c r="J1021" s="71"/>
      <c r="K1021" s="71"/>
    </row>
    <row r="1022" spans="3:11" s="69" customFormat="1" x14ac:dyDescent="0.25">
      <c r="C1022" s="71"/>
      <c r="D1022" s="71"/>
      <c r="E1022" s="71"/>
      <c r="G1022" s="70"/>
      <c r="H1022" s="70"/>
      <c r="I1022" s="70"/>
      <c r="J1022" s="71"/>
      <c r="K1022" s="71"/>
    </row>
    <row r="1023" spans="3:11" s="69" customFormat="1" x14ac:dyDescent="0.25">
      <c r="C1023" s="71"/>
      <c r="D1023" s="71"/>
      <c r="E1023" s="71"/>
      <c r="G1023" s="70"/>
      <c r="H1023" s="70"/>
      <c r="I1023" s="70"/>
      <c r="J1023" s="71"/>
      <c r="K1023" s="71"/>
    </row>
    <row r="1024" spans="3:11" s="69" customFormat="1" x14ac:dyDescent="0.25">
      <c r="C1024" s="71"/>
      <c r="D1024" s="71"/>
      <c r="E1024" s="71"/>
      <c r="G1024" s="70"/>
      <c r="H1024" s="70"/>
      <c r="I1024" s="70"/>
      <c r="J1024" s="71"/>
      <c r="K1024" s="71"/>
    </row>
    <row r="1025" spans="3:11" s="69" customFormat="1" x14ac:dyDescent="0.25">
      <c r="C1025" s="71"/>
      <c r="D1025" s="71"/>
      <c r="E1025" s="71"/>
      <c r="G1025" s="70"/>
      <c r="H1025" s="70"/>
      <c r="I1025" s="70"/>
      <c r="J1025" s="71"/>
      <c r="K1025" s="71"/>
    </row>
    <row r="1026" spans="3:11" s="69" customFormat="1" x14ac:dyDescent="0.25">
      <c r="C1026" s="71"/>
      <c r="D1026" s="71"/>
      <c r="E1026" s="71"/>
      <c r="G1026" s="70"/>
      <c r="H1026" s="70"/>
      <c r="I1026" s="70"/>
      <c r="J1026" s="71"/>
      <c r="K1026" s="71"/>
    </row>
    <row r="1027" spans="3:11" s="69" customFormat="1" x14ac:dyDescent="0.25">
      <c r="C1027" s="71"/>
      <c r="D1027" s="71"/>
      <c r="E1027" s="71"/>
      <c r="G1027" s="70"/>
      <c r="H1027" s="70"/>
      <c r="I1027" s="70"/>
      <c r="J1027" s="71"/>
      <c r="K1027" s="71"/>
    </row>
    <row r="1028" spans="3:11" s="69" customFormat="1" x14ac:dyDescent="0.25">
      <c r="C1028" s="71"/>
      <c r="D1028" s="71"/>
      <c r="E1028" s="71"/>
      <c r="G1028" s="70"/>
      <c r="H1028" s="70"/>
      <c r="I1028" s="70"/>
      <c r="J1028" s="71"/>
      <c r="K1028" s="71"/>
    </row>
    <row r="1029" spans="3:11" s="69" customFormat="1" x14ac:dyDescent="0.25">
      <c r="C1029" s="71"/>
      <c r="D1029" s="71"/>
      <c r="E1029" s="71"/>
      <c r="G1029" s="70"/>
      <c r="H1029" s="70"/>
      <c r="I1029" s="70"/>
      <c r="J1029" s="71"/>
      <c r="K1029" s="71"/>
    </row>
    <row r="1030" spans="3:11" s="69" customFormat="1" x14ac:dyDescent="0.25">
      <c r="C1030" s="71"/>
      <c r="D1030" s="71"/>
      <c r="E1030" s="71"/>
      <c r="G1030" s="70"/>
      <c r="H1030" s="70"/>
      <c r="I1030" s="70"/>
      <c r="J1030" s="71"/>
      <c r="K1030" s="71"/>
    </row>
    <row r="1031" spans="3:11" s="69" customFormat="1" x14ac:dyDescent="0.25">
      <c r="C1031" s="71"/>
      <c r="D1031" s="71"/>
      <c r="E1031" s="71"/>
      <c r="G1031" s="70"/>
      <c r="H1031" s="70"/>
      <c r="I1031" s="70"/>
      <c r="J1031" s="71"/>
      <c r="K1031" s="71"/>
    </row>
    <row r="1032" spans="3:11" s="69" customFormat="1" x14ac:dyDescent="0.25">
      <c r="C1032" s="71"/>
      <c r="D1032" s="71"/>
      <c r="E1032" s="71"/>
      <c r="G1032" s="70"/>
      <c r="H1032" s="70"/>
      <c r="I1032" s="70"/>
      <c r="J1032" s="71"/>
      <c r="K1032" s="71"/>
    </row>
    <row r="1033" spans="3:11" s="69" customFormat="1" x14ac:dyDescent="0.25">
      <c r="C1033" s="71"/>
      <c r="D1033" s="71"/>
      <c r="E1033" s="71"/>
      <c r="G1033" s="70"/>
      <c r="H1033" s="70"/>
      <c r="I1033" s="70"/>
      <c r="J1033" s="71"/>
      <c r="K1033" s="71"/>
    </row>
    <row r="1034" spans="3:11" s="69" customFormat="1" x14ac:dyDescent="0.25">
      <c r="C1034" s="71"/>
      <c r="D1034" s="71"/>
      <c r="E1034" s="71"/>
      <c r="G1034" s="70"/>
      <c r="H1034" s="70"/>
      <c r="I1034" s="70"/>
      <c r="J1034" s="71"/>
      <c r="K1034" s="71"/>
    </row>
    <row r="1035" spans="3:11" s="69" customFormat="1" x14ac:dyDescent="0.25">
      <c r="C1035" s="71"/>
      <c r="D1035" s="71"/>
      <c r="E1035" s="71"/>
      <c r="G1035" s="70"/>
      <c r="H1035" s="70"/>
      <c r="I1035" s="70"/>
      <c r="J1035" s="71"/>
      <c r="K1035" s="71"/>
    </row>
    <row r="1036" spans="3:11" s="69" customFormat="1" x14ac:dyDescent="0.25">
      <c r="C1036" s="71"/>
      <c r="D1036" s="71"/>
      <c r="E1036" s="71"/>
      <c r="G1036" s="70"/>
      <c r="H1036" s="70"/>
      <c r="I1036" s="70"/>
      <c r="J1036" s="71"/>
      <c r="K1036" s="71"/>
    </row>
    <row r="1037" spans="3:11" s="69" customFormat="1" x14ac:dyDescent="0.25">
      <c r="C1037" s="71"/>
      <c r="D1037" s="71"/>
      <c r="E1037" s="71"/>
      <c r="G1037" s="70"/>
      <c r="H1037" s="70"/>
      <c r="I1037" s="70"/>
      <c r="J1037" s="71"/>
      <c r="K1037" s="71"/>
    </row>
    <row r="1038" spans="3:11" s="69" customFormat="1" x14ac:dyDescent="0.25">
      <c r="C1038" s="71"/>
      <c r="D1038" s="71"/>
      <c r="E1038" s="71"/>
      <c r="G1038" s="70"/>
      <c r="H1038" s="70"/>
      <c r="I1038" s="70"/>
      <c r="J1038" s="71"/>
      <c r="K1038" s="71"/>
    </row>
    <row r="1039" spans="3:11" s="69" customFormat="1" x14ac:dyDescent="0.25">
      <c r="C1039" s="71"/>
      <c r="D1039" s="71"/>
      <c r="E1039" s="71"/>
      <c r="G1039" s="70"/>
      <c r="H1039" s="70"/>
      <c r="I1039" s="70"/>
      <c r="J1039" s="71"/>
      <c r="K1039" s="71"/>
    </row>
    <row r="1040" spans="3:11" s="69" customFormat="1" x14ac:dyDescent="0.25">
      <c r="C1040" s="71"/>
      <c r="D1040" s="71"/>
      <c r="E1040" s="71"/>
      <c r="G1040" s="70"/>
      <c r="H1040" s="70"/>
      <c r="I1040" s="70"/>
      <c r="J1040" s="71"/>
      <c r="K1040" s="71"/>
    </row>
    <row r="1041" spans="3:11" s="69" customFormat="1" x14ac:dyDescent="0.25">
      <c r="C1041" s="71"/>
      <c r="D1041" s="71"/>
      <c r="E1041" s="71"/>
      <c r="G1041" s="70"/>
      <c r="H1041" s="70"/>
      <c r="I1041" s="70"/>
      <c r="J1041" s="71"/>
      <c r="K1041" s="71"/>
    </row>
    <row r="1042" spans="3:11" s="69" customFormat="1" x14ac:dyDescent="0.25">
      <c r="C1042" s="71"/>
      <c r="D1042" s="71"/>
      <c r="E1042" s="71"/>
      <c r="G1042" s="70"/>
      <c r="H1042" s="70"/>
      <c r="I1042" s="70"/>
      <c r="J1042" s="71"/>
      <c r="K1042" s="71"/>
    </row>
    <row r="1043" spans="3:11" s="69" customFormat="1" x14ac:dyDescent="0.25">
      <c r="C1043" s="71"/>
      <c r="D1043" s="71"/>
      <c r="E1043" s="71"/>
      <c r="G1043" s="70"/>
      <c r="H1043" s="70"/>
      <c r="I1043" s="70"/>
      <c r="J1043" s="71"/>
      <c r="K1043" s="71"/>
    </row>
    <row r="1044" spans="3:11" s="69" customFormat="1" x14ac:dyDescent="0.25">
      <c r="C1044" s="71"/>
      <c r="D1044" s="71"/>
      <c r="E1044" s="71"/>
      <c r="G1044" s="70"/>
      <c r="H1044" s="70"/>
      <c r="I1044" s="70"/>
      <c r="J1044" s="71"/>
      <c r="K1044" s="71"/>
    </row>
    <row r="1045" spans="3:11" s="69" customFormat="1" x14ac:dyDescent="0.25">
      <c r="C1045" s="71"/>
      <c r="D1045" s="71"/>
      <c r="E1045" s="71"/>
      <c r="G1045" s="70"/>
      <c r="H1045" s="70"/>
      <c r="I1045" s="70"/>
      <c r="J1045" s="71"/>
      <c r="K1045" s="71"/>
    </row>
    <row r="1046" spans="3:11" s="69" customFormat="1" x14ac:dyDescent="0.25">
      <c r="C1046" s="71"/>
      <c r="D1046" s="71"/>
      <c r="E1046" s="71"/>
      <c r="G1046" s="70"/>
      <c r="H1046" s="70"/>
      <c r="I1046" s="70"/>
      <c r="J1046" s="71"/>
      <c r="K1046" s="71"/>
    </row>
    <row r="1047" spans="3:11" s="69" customFormat="1" x14ac:dyDescent="0.25">
      <c r="C1047" s="71"/>
      <c r="D1047" s="71"/>
      <c r="E1047" s="71"/>
      <c r="G1047" s="70"/>
      <c r="H1047" s="70"/>
      <c r="I1047" s="70"/>
      <c r="J1047" s="71"/>
      <c r="K1047" s="71"/>
    </row>
    <row r="1048" spans="3:11" s="69" customFormat="1" x14ac:dyDescent="0.25">
      <c r="C1048" s="71"/>
      <c r="D1048" s="71"/>
      <c r="E1048" s="71"/>
      <c r="G1048" s="70"/>
      <c r="H1048" s="70"/>
      <c r="I1048" s="70"/>
      <c r="J1048" s="71"/>
      <c r="K1048" s="71"/>
    </row>
    <row r="1049" spans="3:11" s="69" customFormat="1" x14ac:dyDescent="0.25">
      <c r="C1049" s="71"/>
      <c r="D1049" s="71"/>
      <c r="E1049" s="71"/>
      <c r="G1049" s="70"/>
      <c r="H1049" s="70"/>
      <c r="I1049" s="70"/>
      <c r="J1049" s="71"/>
      <c r="K1049" s="71"/>
    </row>
    <row r="1050" spans="3:11" s="69" customFormat="1" x14ac:dyDescent="0.25">
      <c r="C1050" s="71"/>
      <c r="D1050" s="71"/>
      <c r="E1050" s="71"/>
      <c r="G1050" s="70"/>
      <c r="H1050" s="70"/>
      <c r="I1050" s="70"/>
      <c r="J1050" s="71"/>
      <c r="K1050" s="71"/>
    </row>
    <row r="1051" spans="3:11" s="69" customFormat="1" x14ac:dyDescent="0.25">
      <c r="C1051" s="71"/>
      <c r="D1051" s="71"/>
      <c r="E1051" s="71"/>
      <c r="G1051" s="70"/>
      <c r="H1051" s="70"/>
      <c r="I1051" s="70"/>
      <c r="J1051" s="71"/>
      <c r="K1051" s="71"/>
    </row>
    <row r="1052" spans="3:11" s="69" customFormat="1" x14ac:dyDescent="0.25">
      <c r="C1052" s="71"/>
      <c r="D1052" s="71"/>
      <c r="E1052" s="71"/>
      <c r="G1052" s="70"/>
      <c r="H1052" s="70"/>
      <c r="I1052" s="70"/>
      <c r="J1052" s="71"/>
      <c r="K1052" s="71"/>
    </row>
    <row r="1053" spans="3:11" s="69" customFormat="1" x14ac:dyDescent="0.25">
      <c r="C1053" s="71"/>
      <c r="D1053" s="71"/>
      <c r="E1053" s="71"/>
      <c r="G1053" s="70"/>
      <c r="H1053" s="70"/>
      <c r="I1053" s="70"/>
      <c r="J1053" s="71"/>
      <c r="K1053" s="71"/>
    </row>
    <row r="1054" spans="3:11" s="69" customFormat="1" x14ac:dyDescent="0.25">
      <c r="C1054" s="71"/>
      <c r="D1054" s="71"/>
      <c r="E1054" s="71"/>
      <c r="G1054" s="70"/>
      <c r="H1054" s="70"/>
      <c r="I1054" s="70"/>
      <c r="J1054" s="71"/>
      <c r="K1054" s="71"/>
    </row>
    <row r="1055" spans="3:11" s="69" customFormat="1" x14ac:dyDescent="0.25">
      <c r="C1055" s="71"/>
      <c r="D1055" s="71"/>
      <c r="E1055" s="71"/>
      <c r="G1055" s="70"/>
      <c r="H1055" s="70"/>
      <c r="I1055" s="70"/>
      <c r="J1055" s="71"/>
      <c r="K1055" s="71"/>
    </row>
    <row r="1056" spans="3:11" s="69" customFormat="1" x14ac:dyDescent="0.25">
      <c r="C1056" s="71"/>
      <c r="D1056" s="71"/>
      <c r="E1056" s="71"/>
      <c r="G1056" s="70"/>
      <c r="H1056" s="70"/>
      <c r="I1056" s="70"/>
      <c r="J1056" s="71"/>
      <c r="K1056" s="71"/>
    </row>
    <row r="1057" spans="3:11" s="69" customFormat="1" x14ac:dyDescent="0.25">
      <c r="C1057" s="71"/>
      <c r="D1057" s="71"/>
      <c r="E1057" s="71"/>
      <c r="G1057" s="70"/>
      <c r="H1057" s="70"/>
      <c r="I1057" s="70"/>
      <c r="J1057" s="71"/>
      <c r="K1057" s="71"/>
    </row>
    <row r="1058" spans="3:11" s="69" customFormat="1" x14ac:dyDescent="0.25">
      <c r="C1058" s="71"/>
      <c r="D1058" s="71"/>
      <c r="E1058" s="71"/>
      <c r="G1058" s="70"/>
      <c r="H1058" s="70"/>
      <c r="I1058" s="70"/>
      <c r="J1058" s="71"/>
      <c r="K1058" s="71"/>
    </row>
    <row r="1059" spans="3:11" s="69" customFormat="1" x14ac:dyDescent="0.25">
      <c r="C1059" s="71"/>
      <c r="D1059" s="71"/>
      <c r="E1059" s="71"/>
      <c r="G1059" s="70"/>
      <c r="H1059" s="70"/>
      <c r="I1059" s="70"/>
      <c r="J1059" s="71"/>
      <c r="K1059" s="71"/>
    </row>
    <row r="1060" spans="3:11" s="69" customFormat="1" x14ac:dyDescent="0.25">
      <c r="C1060" s="71"/>
      <c r="D1060" s="71"/>
      <c r="E1060" s="71"/>
      <c r="G1060" s="70"/>
      <c r="H1060" s="70"/>
      <c r="I1060" s="70"/>
      <c r="J1060" s="71"/>
      <c r="K1060" s="71"/>
    </row>
    <row r="1061" spans="3:11" s="69" customFormat="1" x14ac:dyDescent="0.25">
      <c r="C1061" s="71"/>
      <c r="D1061" s="71"/>
      <c r="E1061" s="71"/>
      <c r="G1061" s="70"/>
      <c r="H1061" s="70"/>
      <c r="I1061" s="70"/>
      <c r="J1061" s="71"/>
      <c r="K1061" s="71"/>
    </row>
    <row r="1062" spans="3:11" s="69" customFormat="1" x14ac:dyDescent="0.25">
      <c r="C1062" s="71"/>
      <c r="D1062" s="71"/>
      <c r="E1062" s="71"/>
      <c r="G1062" s="70"/>
      <c r="H1062" s="70"/>
      <c r="I1062" s="70"/>
      <c r="J1062" s="71"/>
      <c r="K1062" s="71"/>
    </row>
    <row r="1063" spans="3:11" s="69" customFormat="1" x14ac:dyDescent="0.25">
      <c r="C1063" s="71"/>
      <c r="D1063" s="71"/>
      <c r="E1063" s="71"/>
      <c r="G1063" s="70"/>
      <c r="H1063" s="70"/>
      <c r="I1063" s="70"/>
      <c r="J1063" s="71"/>
      <c r="K1063" s="71"/>
    </row>
    <row r="1064" spans="3:11" s="69" customFormat="1" x14ac:dyDescent="0.25">
      <c r="C1064" s="71"/>
      <c r="D1064" s="71"/>
      <c r="E1064" s="71"/>
      <c r="G1064" s="70"/>
      <c r="H1064" s="70"/>
      <c r="I1064" s="70"/>
      <c r="J1064" s="71"/>
      <c r="K1064" s="71"/>
    </row>
    <row r="1065" spans="3:11" s="69" customFormat="1" x14ac:dyDescent="0.25">
      <c r="C1065" s="71"/>
      <c r="D1065" s="71"/>
      <c r="E1065" s="71"/>
      <c r="G1065" s="70"/>
      <c r="H1065" s="70"/>
      <c r="I1065" s="70"/>
      <c r="J1065" s="71"/>
      <c r="K1065" s="71"/>
    </row>
    <row r="1066" spans="3:11" s="69" customFormat="1" x14ac:dyDescent="0.25">
      <c r="C1066" s="71"/>
      <c r="D1066" s="71"/>
      <c r="E1066" s="71"/>
      <c r="G1066" s="70"/>
      <c r="H1066" s="70"/>
      <c r="I1066" s="70"/>
      <c r="J1066" s="71"/>
      <c r="K1066" s="71"/>
    </row>
    <row r="1067" spans="3:11" s="69" customFormat="1" x14ac:dyDescent="0.25">
      <c r="C1067" s="71"/>
      <c r="D1067" s="71"/>
      <c r="E1067" s="71"/>
      <c r="G1067" s="70"/>
      <c r="H1067" s="70"/>
      <c r="I1067" s="70"/>
      <c r="J1067" s="71"/>
      <c r="K1067" s="71"/>
    </row>
    <row r="1068" spans="3:11" s="69" customFormat="1" x14ac:dyDescent="0.25">
      <c r="C1068" s="71"/>
      <c r="D1068" s="71"/>
      <c r="E1068" s="71"/>
      <c r="G1068" s="70"/>
      <c r="H1068" s="70"/>
      <c r="I1068" s="70"/>
      <c r="J1068" s="71"/>
      <c r="K1068" s="71"/>
    </row>
    <row r="1069" spans="3:11" s="69" customFormat="1" x14ac:dyDescent="0.25">
      <c r="C1069" s="71"/>
      <c r="D1069" s="71"/>
      <c r="E1069" s="71"/>
      <c r="G1069" s="70"/>
      <c r="H1069" s="70"/>
      <c r="I1069" s="70"/>
      <c r="J1069" s="71"/>
      <c r="K1069" s="71"/>
    </row>
    <row r="1070" spans="3:11" s="69" customFormat="1" x14ac:dyDescent="0.25">
      <c r="C1070" s="71"/>
      <c r="D1070" s="71"/>
      <c r="E1070" s="71"/>
      <c r="G1070" s="70"/>
      <c r="H1070" s="70"/>
      <c r="I1070" s="70"/>
      <c r="J1070" s="71"/>
      <c r="K1070" s="71"/>
    </row>
    <row r="1071" spans="3:11" s="69" customFormat="1" x14ac:dyDescent="0.25">
      <c r="C1071" s="71"/>
      <c r="D1071" s="71"/>
      <c r="E1071" s="71"/>
      <c r="G1071" s="70"/>
      <c r="H1071" s="70"/>
      <c r="I1071" s="70"/>
      <c r="J1071" s="71"/>
      <c r="K1071" s="71"/>
    </row>
    <row r="1072" spans="3:11" s="69" customFormat="1" x14ac:dyDescent="0.25">
      <c r="C1072" s="71"/>
      <c r="D1072" s="71"/>
      <c r="E1072" s="71"/>
      <c r="G1072" s="70"/>
      <c r="H1072" s="70"/>
      <c r="I1072" s="70"/>
      <c r="J1072" s="71"/>
      <c r="K1072" s="71"/>
    </row>
    <row r="1073" spans="3:11" s="69" customFormat="1" x14ac:dyDescent="0.25">
      <c r="C1073" s="71"/>
      <c r="D1073" s="71"/>
      <c r="E1073" s="71"/>
      <c r="G1073" s="70"/>
      <c r="H1073" s="70"/>
      <c r="I1073" s="70"/>
      <c r="J1073" s="71"/>
      <c r="K1073" s="71"/>
    </row>
    <row r="1074" spans="3:11" s="69" customFormat="1" x14ac:dyDescent="0.25">
      <c r="C1074" s="71"/>
      <c r="D1074" s="71"/>
      <c r="E1074" s="71"/>
      <c r="G1074" s="70"/>
      <c r="H1074" s="70"/>
      <c r="I1074" s="70"/>
      <c r="J1074" s="71"/>
      <c r="K1074" s="71"/>
    </row>
    <row r="1075" spans="3:11" s="69" customFormat="1" x14ac:dyDescent="0.25">
      <c r="C1075" s="71"/>
      <c r="D1075" s="71"/>
      <c r="E1075" s="71"/>
      <c r="G1075" s="70"/>
      <c r="H1075" s="70"/>
      <c r="I1075" s="70"/>
      <c r="J1075" s="71"/>
      <c r="K1075" s="71"/>
    </row>
    <row r="1076" spans="3:11" s="69" customFormat="1" x14ac:dyDescent="0.25">
      <c r="C1076" s="71"/>
      <c r="D1076" s="71"/>
      <c r="E1076" s="71"/>
      <c r="G1076" s="70"/>
      <c r="H1076" s="70"/>
      <c r="I1076" s="70"/>
      <c r="J1076" s="71"/>
      <c r="K1076" s="71"/>
    </row>
    <row r="1077" spans="3:11" s="69" customFormat="1" x14ac:dyDescent="0.25">
      <c r="C1077" s="71"/>
      <c r="D1077" s="71"/>
      <c r="E1077" s="71"/>
      <c r="G1077" s="70"/>
      <c r="H1077" s="70"/>
      <c r="I1077" s="70"/>
      <c r="J1077" s="71"/>
      <c r="K1077" s="71"/>
    </row>
    <row r="1078" spans="3:11" s="69" customFormat="1" x14ac:dyDescent="0.25">
      <c r="C1078" s="71"/>
      <c r="D1078" s="71"/>
      <c r="E1078" s="71"/>
      <c r="G1078" s="70"/>
      <c r="H1078" s="70"/>
      <c r="I1078" s="70"/>
      <c r="J1078" s="71"/>
      <c r="K1078" s="71"/>
    </row>
    <row r="1079" spans="3:11" s="69" customFormat="1" x14ac:dyDescent="0.25">
      <c r="C1079" s="71"/>
      <c r="D1079" s="71"/>
      <c r="E1079" s="71"/>
      <c r="G1079" s="70"/>
      <c r="H1079" s="70"/>
      <c r="I1079" s="70"/>
      <c r="J1079" s="71"/>
      <c r="K1079" s="71"/>
    </row>
    <row r="1080" spans="3:11" s="69" customFormat="1" x14ac:dyDescent="0.25">
      <c r="C1080" s="71"/>
      <c r="D1080" s="71"/>
      <c r="E1080" s="71"/>
      <c r="G1080" s="70"/>
      <c r="H1080" s="70"/>
      <c r="I1080" s="70"/>
      <c r="J1080" s="71"/>
      <c r="K1080" s="71"/>
    </row>
    <row r="1081" spans="3:11" s="69" customFormat="1" x14ac:dyDescent="0.25">
      <c r="C1081" s="71"/>
      <c r="D1081" s="71"/>
      <c r="E1081" s="71"/>
      <c r="G1081" s="70"/>
      <c r="H1081" s="70"/>
      <c r="I1081" s="70"/>
      <c r="J1081" s="71"/>
      <c r="K1081" s="71"/>
    </row>
    <row r="1082" spans="3:11" s="69" customFormat="1" x14ac:dyDescent="0.25">
      <c r="C1082" s="71"/>
      <c r="D1082" s="71"/>
      <c r="E1082" s="71"/>
      <c r="G1082" s="70"/>
      <c r="H1082" s="70"/>
      <c r="I1082" s="70"/>
      <c r="J1082" s="71"/>
      <c r="K1082" s="71"/>
    </row>
    <row r="1083" spans="3:11" s="69" customFormat="1" x14ac:dyDescent="0.25">
      <c r="C1083" s="71"/>
      <c r="D1083" s="71"/>
      <c r="E1083" s="71"/>
      <c r="G1083" s="70"/>
      <c r="H1083" s="70"/>
      <c r="I1083" s="70"/>
      <c r="J1083" s="71"/>
      <c r="K1083" s="71"/>
    </row>
    <row r="1084" spans="3:11" s="69" customFormat="1" x14ac:dyDescent="0.25">
      <c r="C1084" s="71"/>
      <c r="D1084" s="71"/>
      <c r="E1084" s="71"/>
      <c r="G1084" s="70"/>
      <c r="H1084" s="70"/>
      <c r="I1084" s="70"/>
      <c r="J1084" s="71"/>
      <c r="K1084" s="71"/>
    </row>
    <row r="1085" spans="3:11" s="69" customFormat="1" x14ac:dyDescent="0.25">
      <c r="C1085" s="71"/>
      <c r="D1085" s="71"/>
      <c r="E1085" s="71"/>
      <c r="G1085" s="70"/>
      <c r="H1085" s="70"/>
      <c r="I1085" s="70"/>
      <c r="J1085" s="71"/>
      <c r="K1085" s="71"/>
    </row>
    <row r="1086" spans="3:11" s="69" customFormat="1" x14ac:dyDescent="0.25">
      <c r="C1086" s="71"/>
      <c r="D1086" s="71"/>
      <c r="E1086" s="71"/>
      <c r="G1086" s="70"/>
      <c r="H1086" s="70"/>
      <c r="I1086" s="70"/>
      <c r="J1086" s="71"/>
      <c r="K1086" s="71"/>
    </row>
    <row r="1087" spans="3:11" s="69" customFormat="1" x14ac:dyDescent="0.25">
      <c r="C1087" s="71"/>
      <c r="D1087" s="71"/>
      <c r="E1087" s="71"/>
      <c r="G1087" s="70"/>
      <c r="H1087" s="70"/>
      <c r="I1087" s="70"/>
      <c r="J1087" s="71"/>
      <c r="K1087" s="71"/>
    </row>
    <row r="1088" spans="3:11" s="69" customFormat="1" x14ac:dyDescent="0.25">
      <c r="C1088" s="71"/>
      <c r="D1088" s="71"/>
      <c r="E1088" s="71"/>
      <c r="G1088" s="70"/>
      <c r="H1088" s="70"/>
      <c r="I1088" s="70"/>
      <c r="J1088" s="71"/>
      <c r="K1088" s="71"/>
    </row>
    <row r="1089" spans="3:11" s="69" customFormat="1" x14ac:dyDescent="0.25">
      <c r="C1089" s="71"/>
      <c r="D1089" s="71"/>
      <c r="E1089" s="71"/>
      <c r="G1089" s="70"/>
      <c r="H1089" s="70"/>
      <c r="I1089" s="70"/>
      <c r="J1089" s="71"/>
      <c r="K1089" s="71"/>
    </row>
    <row r="1090" spans="3:11" s="69" customFormat="1" x14ac:dyDescent="0.25">
      <c r="C1090" s="71"/>
      <c r="D1090" s="71"/>
      <c r="E1090" s="71"/>
      <c r="G1090" s="70"/>
      <c r="H1090" s="70"/>
      <c r="I1090" s="70"/>
      <c r="J1090" s="71"/>
      <c r="K1090" s="71"/>
    </row>
    <row r="1091" spans="3:11" s="69" customFormat="1" x14ac:dyDescent="0.25">
      <c r="C1091" s="71"/>
      <c r="D1091" s="71"/>
      <c r="E1091" s="71"/>
      <c r="G1091" s="70"/>
      <c r="H1091" s="70"/>
      <c r="I1091" s="70"/>
      <c r="J1091" s="71"/>
      <c r="K1091" s="71"/>
    </row>
    <row r="1092" spans="3:11" s="69" customFormat="1" x14ac:dyDescent="0.25">
      <c r="C1092" s="71"/>
      <c r="D1092" s="71"/>
      <c r="E1092" s="71"/>
      <c r="G1092" s="70"/>
      <c r="H1092" s="70"/>
      <c r="I1092" s="70"/>
      <c r="J1092" s="71"/>
      <c r="K1092" s="71"/>
    </row>
    <row r="1093" spans="3:11" s="69" customFormat="1" x14ac:dyDescent="0.25">
      <c r="C1093" s="71"/>
      <c r="D1093" s="71"/>
      <c r="E1093" s="71"/>
      <c r="G1093" s="70"/>
      <c r="H1093" s="70"/>
      <c r="I1093" s="70"/>
      <c r="J1093" s="71"/>
      <c r="K1093" s="71"/>
    </row>
    <row r="1094" spans="3:11" s="69" customFormat="1" x14ac:dyDescent="0.25">
      <c r="C1094" s="71"/>
      <c r="D1094" s="71"/>
      <c r="E1094" s="71"/>
      <c r="G1094" s="70"/>
      <c r="H1094" s="70"/>
      <c r="I1094" s="70"/>
      <c r="J1094" s="71"/>
      <c r="K1094" s="71"/>
    </row>
    <row r="1095" spans="3:11" s="69" customFormat="1" x14ac:dyDescent="0.25">
      <c r="C1095" s="71"/>
      <c r="D1095" s="71"/>
      <c r="E1095" s="71"/>
      <c r="G1095" s="70"/>
      <c r="H1095" s="70"/>
      <c r="I1095" s="70"/>
      <c r="J1095" s="71"/>
      <c r="K1095" s="71"/>
    </row>
    <row r="1096" spans="3:11" s="69" customFormat="1" x14ac:dyDescent="0.25">
      <c r="C1096" s="71"/>
      <c r="D1096" s="71"/>
      <c r="E1096" s="71"/>
      <c r="G1096" s="70"/>
      <c r="H1096" s="70"/>
      <c r="I1096" s="70"/>
      <c r="J1096" s="71"/>
      <c r="K1096" s="71"/>
    </row>
    <row r="1097" spans="3:11" s="69" customFormat="1" x14ac:dyDescent="0.25">
      <c r="C1097" s="71"/>
      <c r="D1097" s="71"/>
      <c r="E1097" s="71"/>
      <c r="G1097" s="70"/>
      <c r="H1097" s="70"/>
      <c r="I1097" s="70"/>
      <c r="J1097" s="71"/>
      <c r="K1097" s="71"/>
    </row>
    <row r="1098" spans="3:11" s="69" customFormat="1" x14ac:dyDescent="0.25">
      <c r="C1098" s="71"/>
      <c r="D1098" s="71"/>
      <c r="E1098" s="71"/>
      <c r="G1098" s="70"/>
      <c r="H1098" s="70"/>
      <c r="I1098" s="70"/>
      <c r="J1098" s="71"/>
      <c r="K1098" s="71"/>
    </row>
    <row r="1099" spans="3:11" s="69" customFormat="1" x14ac:dyDescent="0.25">
      <c r="C1099" s="71"/>
      <c r="D1099" s="71"/>
      <c r="E1099" s="71"/>
      <c r="G1099" s="70"/>
      <c r="H1099" s="70"/>
      <c r="I1099" s="70"/>
      <c r="J1099" s="71"/>
      <c r="K1099" s="71"/>
    </row>
    <row r="1100" spans="3:11" s="69" customFormat="1" x14ac:dyDescent="0.25">
      <c r="C1100" s="71"/>
      <c r="D1100" s="71"/>
      <c r="E1100" s="71"/>
      <c r="G1100" s="70"/>
      <c r="H1100" s="70"/>
      <c r="I1100" s="70"/>
      <c r="J1100" s="71"/>
      <c r="K1100" s="71"/>
    </row>
    <row r="1101" spans="3:11" s="69" customFormat="1" x14ac:dyDescent="0.25">
      <c r="C1101" s="71"/>
      <c r="D1101" s="71"/>
      <c r="E1101" s="71"/>
      <c r="G1101" s="70"/>
      <c r="H1101" s="70"/>
      <c r="I1101" s="70"/>
      <c r="J1101" s="71"/>
      <c r="K1101" s="71"/>
    </row>
    <row r="1102" spans="3:11" s="69" customFormat="1" x14ac:dyDescent="0.25">
      <c r="C1102" s="71"/>
      <c r="D1102" s="71"/>
      <c r="E1102" s="71"/>
      <c r="G1102" s="70"/>
      <c r="H1102" s="70"/>
      <c r="I1102" s="70"/>
      <c r="J1102" s="71"/>
      <c r="K1102" s="71"/>
    </row>
    <row r="1103" spans="3:11" s="69" customFormat="1" x14ac:dyDescent="0.25">
      <c r="C1103" s="71"/>
      <c r="D1103" s="71"/>
      <c r="E1103" s="71"/>
      <c r="G1103" s="70"/>
      <c r="H1103" s="70"/>
      <c r="I1103" s="70"/>
      <c r="J1103" s="71"/>
      <c r="K1103" s="71"/>
    </row>
    <row r="1104" spans="3:11" s="69" customFormat="1" x14ac:dyDescent="0.25">
      <c r="C1104" s="71"/>
      <c r="D1104" s="71"/>
      <c r="E1104" s="71"/>
      <c r="G1104" s="70"/>
      <c r="H1104" s="70"/>
      <c r="I1104" s="70"/>
      <c r="J1104" s="71"/>
      <c r="K1104" s="71"/>
    </row>
    <row r="1105" spans="3:11" s="69" customFormat="1" x14ac:dyDescent="0.25">
      <c r="C1105" s="71"/>
      <c r="D1105" s="71"/>
      <c r="E1105" s="71"/>
      <c r="G1105" s="70"/>
      <c r="H1105" s="70"/>
      <c r="I1105" s="70"/>
      <c r="J1105" s="71"/>
      <c r="K1105" s="71"/>
    </row>
    <row r="1106" spans="3:11" s="69" customFormat="1" x14ac:dyDescent="0.25">
      <c r="C1106" s="71"/>
      <c r="D1106" s="71"/>
      <c r="E1106" s="71"/>
      <c r="G1106" s="70"/>
      <c r="H1106" s="70"/>
      <c r="I1106" s="70"/>
      <c r="J1106" s="71"/>
      <c r="K1106" s="71"/>
    </row>
    <row r="1107" spans="3:11" s="69" customFormat="1" x14ac:dyDescent="0.25">
      <c r="C1107" s="71"/>
      <c r="D1107" s="71"/>
      <c r="E1107" s="71"/>
      <c r="G1107" s="70"/>
      <c r="H1107" s="70"/>
      <c r="I1107" s="70"/>
      <c r="J1107" s="71"/>
      <c r="K1107" s="71"/>
    </row>
    <row r="1108" spans="3:11" s="69" customFormat="1" x14ac:dyDescent="0.25">
      <c r="C1108" s="71"/>
      <c r="D1108" s="71"/>
      <c r="E1108" s="71"/>
      <c r="G1108" s="70"/>
      <c r="H1108" s="70"/>
      <c r="I1108" s="70"/>
      <c r="J1108" s="71"/>
      <c r="K1108" s="71"/>
    </row>
    <row r="1109" spans="3:11" s="69" customFormat="1" x14ac:dyDescent="0.25">
      <c r="C1109" s="71"/>
      <c r="D1109" s="71"/>
      <c r="E1109" s="71"/>
      <c r="G1109" s="70"/>
      <c r="H1109" s="70"/>
      <c r="I1109" s="70"/>
      <c r="J1109" s="71"/>
      <c r="K1109" s="71"/>
    </row>
    <row r="1110" spans="3:11" s="69" customFormat="1" x14ac:dyDescent="0.25">
      <c r="C1110" s="71"/>
      <c r="D1110" s="71"/>
      <c r="E1110" s="71"/>
      <c r="G1110" s="70"/>
      <c r="H1110" s="70"/>
      <c r="I1110" s="70"/>
      <c r="J1110" s="71"/>
      <c r="K1110" s="71"/>
    </row>
    <row r="1111" spans="3:11" s="69" customFormat="1" x14ac:dyDescent="0.25">
      <c r="C1111" s="71"/>
      <c r="D1111" s="71"/>
      <c r="E1111" s="71"/>
      <c r="G1111" s="70"/>
      <c r="H1111" s="70"/>
      <c r="I1111" s="70"/>
      <c r="J1111" s="71"/>
      <c r="K1111" s="71"/>
    </row>
    <row r="1112" spans="3:11" s="69" customFormat="1" x14ac:dyDescent="0.25">
      <c r="C1112" s="71"/>
      <c r="D1112" s="71"/>
      <c r="E1112" s="71"/>
      <c r="G1112" s="70"/>
      <c r="H1112" s="70"/>
      <c r="I1112" s="70"/>
      <c r="J1112" s="71"/>
      <c r="K1112" s="71"/>
    </row>
    <row r="1113" spans="3:11" s="69" customFormat="1" x14ac:dyDescent="0.25">
      <c r="C1113" s="71"/>
      <c r="D1113" s="71"/>
      <c r="E1113" s="71"/>
      <c r="G1113" s="70"/>
      <c r="H1113" s="70"/>
      <c r="I1113" s="70"/>
      <c r="J1113" s="71"/>
      <c r="K1113" s="71"/>
    </row>
    <row r="1114" spans="3:11" s="69" customFormat="1" x14ac:dyDescent="0.25">
      <c r="C1114" s="71"/>
      <c r="D1114" s="71"/>
      <c r="E1114" s="71"/>
      <c r="G1114" s="70"/>
      <c r="H1114" s="70"/>
      <c r="I1114" s="70"/>
      <c r="J1114" s="71"/>
      <c r="K1114" s="71"/>
    </row>
    <row r="1115" spans="3:11" s="69" customFormat="1" x14ac:dyDescent="0.25">
      <c r="C1115" s="71"/>
      <c r="D1115" s="71"/>
      <c r="E1115" s="71"/>
      <c r="G1115" s="70"/>
      <c r="H1115" s="70"/>
      <c r="I1115" s="70"/>
      <c r="J1115" s="71"/>
      <c r="K1115" s="71"/>
    </row>
    <row r="1116" spans="3:11" s="69" customFormat="1" x14ac:dyDescent="0.25">
      <c r="C1116" s="71"/>
      <c r="D1116" s="71"/>
      <c r="E1116" s="71"/>
      <c r="G1116" s="70"/>
      <c r="H1116" s="70"/>
      <c r="I1116" s="70"/>
      <c r="J1116" s="71"/>
      <c r="K1116" s="71"/>
    </row>
    <row r="1117" spans="3:11" s="69" customFormat="1" x14ac:dyDescent="0.25">
      <c r="C1117" s="71"/>
      <c r="D1117" s="71"/>
      <c r="E1117" s="71"/>
      <c r="G1117" s="70"/>
      <c r="H1117" s="70"/>
      <c r="I1117" s="70"/>
      <c r="J1117" s="71"/>
      <c r="K1117" s="71"/>
    </row>
    <row r="1118" spans="3:11" s="69" customFormat="1" x14ac:dyDescent="0.25">
      <c r="C1118" s="71"/>
      <c r="D1118" s="71"/>
      <c r="E1118" s="71"/>
      <c r="G1118" s="70"/>
      <c r="H1118" s="70"/>
      <c r="I1118" s="70"/>
      <c r="J1118" s="71"/>
      <c r="K1118" s="71"/>
    </row>
    <row r="1119" spans="3:11" s="69" customFormat="1" x14ac:dyDescent="0.25">
      <c r="C1119" s="71"/>
      <c r="D1119" s="71"/>
      <c r="E1119" s="71"/>
      <c r="G1119" s="70"/>
      <c r="H1119" s="70"/>
      <c r="I1119" s="70"/>
      <c r="J1119" s="71"/>
      <c r="K1119" s="71"/>
    </row>
    <row r="1120" spans="3:11" s="69" customFormat="1" x14ac:dyDescent="0.25">
      <c r="C1120" s="71"/>
      <c r="D1120" s="71"/>
      <c r="E1120" s="71"/>
      <c r="G1120" s="70"/>
      <c r="H1120" s="70"/>
      <c r="I1120" s="70"/>
      <c r="J1120" s="71"/>
      <c r="K1120" s="71"/>
    </row>
    <row r="1121" spans="3:11" s="69" customFormat="1" x14ac:dyDescent="0.25">
      <c r="C1121" s="71"/>
      <c r="D1121" s="71"/>
      <c r="E1121" s="71"/>
      <c r="G1121" s="70"/>
      <c r="H1121" s="70"/>
      <c r="I1121" s="70"/>
      <c r="J1121" s="71"/>
      <c r="K1121" s="71"/>
    </row>
    <row r="1122" spans="3:11" s="69" customFormat="1" x14ac:dyDescent="0.25">
      <c r="C1122" s="71"/>
      <c r="D1122" s="71"/>
      <c r="E1122" s="71"/>
      <c r="G1122" s="70"/>
      <c r="H1122" s="70"/>
      <c r="I1122" s="70"/>
      <c r="J1122" s="71"/>
      <c r="K1122" s="71"/>
    </row>
    <row r="1123" spans="3:11" s="69" customFormat="1" x14ac:dyDescent="0.25">
      <c r="C1123" s="71"/>
      <c r="D1123" s="71"/>
      <c r="E1123" s="71"/>
      <c r="G1123" s="70"/>
      <c r="H1123" s="70"/>
      <c r="I1123" s="70"/>
      <c r="J1123" s="71"/>
      <c r="K1123" s="71"/>
    </row>
    <row r="1124" spans="3:11" s="69" customFormat="1" x14ac:dyDescent="0.25">
      <c r="C1124" s="71"/>
      <c r="D1124" s="71"/>
      <c r="E1124" s="71"/>
      <c r="G1124" s="70"/>
      <c r="H1124" s="70"/>
      <c r="I1124" s="70"/>
      <c r="J1124" s="71"/>
      <c r="K1124" s="71"/>
    </row>
    <row r="1125" spans="3:11" s="69" customFormat="1" x14ac:dyDescent="0.25">
      <c r="C1125" s="71"/>
      <c r="D1125" s="71"/>
      <c r="E1125" s="71"/>
      <c r="G1125" s="70"/>
      <c r="H1125" s="70"/>
      <c r="I1125" s="70"/>
      <c r="J1125" s="71"/>
      <c r="K1125" s="71"/>
    </row>
    <row r="1126" spans="3:11" s="69" customFormat="1" x14ac:dyDescent="0.25">
      <c r="C1126" s="71"/>
      <c r="D1126" s="71"/>
      <c r="E1126" s="71"/>
      <c r="G1126" s="70"/>
      <c r="H1126" s="70"/>
      <c r="I1126" s="70"/>
      <c r="J1126" s="71"/>
      <c r="K1126" s="71"/>
    </row>
    <row r="1127" spans="3:11" s="69" customFormat="1" x14ac:dyDescent="0.25">
      <c r="C1127" s="71"/>
      <c r="D1127" s="71"/>
      <c r="E1127" s="71"/>
      <c r="G1127" s="70"/>
      <c r="H1127" s="70"/>
      <c r="I1127" s="70"/>
      <c r="J1127" s="71"/>
      <c r="K1127" s="71"/>
    </row>
    <row r="1128" spans="3:11" s="69" customFormat="1" x14ac:dyDescent="0.25">
      <c r="C1128" s="71"/>
      <c r="D1128" s="71"/>
      <c r="E1128" s="71"/>
      <c r="G1128" s="70"/>
      <c r="H1128" s="70"/>
      <c r="I1128" s="70"/>
      <c r="J1128" s="71"/>
      <c r="K1128" s="71"/>
    </row>
    <row r="1129" spans="3:11" s="69" customFormat="1" x14ac:dyDescent="0.25">
      <c r="C1129" s="71"/>
      <c r="D1129" s="71"/>
      <c r="E1129" s="71"/>
      <c r="G1129" s="70"/>
      <c r="H1129" s="70"/>
      <c r="I1129" s="70"/>
      <c r="J1129" s="71"/>
      <c r="K1129" s="71"/>
    </row>
    <row r="1130" spans="3:11" s="69" customFormat="1" x14ac:dyDescent="0.25">
      <c r="C1130" s="71"/>
      <c r="D1130" s="71"/>
      <c r="E1130" s="71"/>
      <c r="G1130" s="70"/>
      <c r="H1130" s="70"/>
      <c r="I1130" s="70"/>
      <c r="J1130" s="71"/>
      <c r="K1130" s="71"/>
    </row>
    <row r="1131" spans="3:11" s="69" customFormat="1" x14ac:dyDescent="0.25">
      <c r="C1131" s="71"/>
      <c r="D1131" s="71"/>
      <c r="E1131" s="71"/>
      <c r="G1131" s="70"/>
      <c r="H1131" s="70"/>
      <c r="I1131" s="70"/>
      <c r="J1131" s="71"/>
      <c r="K1131" s="71"/>
    </row>
    <row r="1132" spans="3:11" s="69" customFormat="1" x14ac:dyDescent="0.25">
      <c r="C1132" s="71"/>
      <c r="D1132" s="71"/>
      <c r="E1132" s="71"/>
      <c r="G1132" s="70"/>
      <c r="H1132" s="70"/>
      <c r="I1132" s="70"/>
      <c r="J1132" s="71"/>
      <c r="K1132" s="71"/>
    </row>
    <row r="1133" spans="3:11" s="69" customFormat="1" x14ac:dyDescent="0.25">
      <c r="C1133" s="71"/>
      <c r="D1133" s="71"/>
      <c r="E1133" s="71"/>
      <c r="G1133" s="70"/>
      <c r="H1133" s="70"/>
      <c r="I1133" s="70"/>
      <c r="J1133" s="71"/>
      <c r="K1133" s="71"/>
    </row>
    <row r="1134" spans="3:11" s="69" customFormat="1" x14ac:dyDescent="0.25">
      <c r="C1134" s="71"/>
      <c r="D1134" s="71"/>
      <c r="E1134" s="71"/>
      <c r="G1134" s="70"/>
      <c r="H1134" s="70"/>
      <c r="I1134" s="70"/>
      <c r="J1134" s="71"/>
      <c r="K1134" s="71"/>
    </row>
    <row r="1135" spans="3:11" s="69" customFormat="1" x14ac:dyDescent="0.25">
      <c r="C1135" s="71"/>
      <c r="D1135" s="71"/>
      <c r="E1135" s="71"/>
      <c r="G1135" s="70"/>
      <c r="H1135" s="70"/>
      <c r="I1135" s="70"/>
      <c r="J1135" s="71"/>
      <c r="K1135" s="71"/>
    </row>
    <row r="1136" spans="3:11" s="69" customFormat="1" x14ac:dyDescent="0.25">
      <c r="C1136" s="71"/>
      <c r="D1136" s="71"/>
      <c r="E1136" s="71"/>
      <c r="G1136" s="70"/>
      <c r="H1136" s="70"/>
      <c r="I1136" s="70"/>
      <c r="J1136" s="71"/>
      <c r="K1136" s="71"/>
    </row>
    <row r="1137" spans="3:11" s="69" customFormat="1" x14ac:dyDescent="0.25">
      <c r="C1137" s="71"/>
      <c r="D1137" s="71"/>
      <c r="E1137" s="71"/>
      <c r="G1137" s="70"/>
      <c r="H1137" s="70"/>
      <c r="I1137" s="70"/>
      <c r="J1137" s="71"/>
      <c r="K1137" s="71"/>
    </row>
    <row r="1138" spans="3:11" s="69" customFormat="1" x14ac:dyDescent="0.25">
      <c r="C1138" s="71"/>
      <c r="D1138" s="71"/>
      <c r="E1138" s="71"/>
      <c r="G1138" s="70"/>
      <c r="H1138" s="70"/>
      <c r="I1138" s="70"/>
      <c r="J1138" s="71"/>
      <c r="K1138" s="71"/>
    </row>
    <row r="1139" spans="3:11" s="69" customFormat="1" x14ac:dyDescent="0.25">
      <c r="C1139" s="71"/>
      <c r="D1139" s="71"/>
      <c r="E1139" s="71"/>
      <c r="G1139" s="70"/>
      <c r="H1139" s="70"/>
      <c r="I1139" s="70"/>
      <c r="J1139" s="71"/>
      <c r="K1139" s="71"/>
    </row>
    <row r="1140" spans="3:11" s="69" customFormat="1" x14ac:dyDescent="0.25">
      <c r="C1140" s="71"/>
      <c r="D1140" s="71"/>
      <c r="E1140" s="71"/>
      <c r="G1140" s="70"/>
      <c r="H1140" s="70"/>
      <c r="I1140" s="70"/>
      <c r="J1140" s="71"/>
      <c r="K1140" s="71"/>
    </row>
    <row r="1141" spans="3:11" s="69" customFormat="1" x14ac:dyDescent="0.25">
      <c r="C1141" s="71"/>
      <c r="D1141" s="71"/>
      <c r="E1141" s="71"/>
      <c r="G1141" s="70"/>
      <c r="H1141" s="70"/>
      <c r="I1141" s="70"/>
      <c r="J1141" s="71"/>
      <c r="K1141" s="71"/>
    </row>
    <row r="1142" spans="3:11" s="69" customFormat="1" x14ac:dyDescent="0.25">
      <c r="C1142" s="71"/>
      <c r="D1142" s="71"/>
      <c r="E1142" s="71"/>
      <c r="G1142" s="70"/>
      <c r="H1142" s="70"/>
      <c r="I1142" s="70"/>
      <c r="J1142" s="71"/>
      <c r="K1142" s="71"/>
    </row>
    <row r="1143" spans="3:11" s="69" customFormat="1" x14ac:dyDescent="0.25">
      <c r="C1143" s="71"/>
      <c r="D1143" s="71"/>
      <c r="E1143" s="71"/>
      <c r="G1143" s="70"/>
      <c r="H1143" s="70"/>
      <c r="I1143" s="70"/>
      <c r="J1143" s="71"/>
      <c r="K1143" s="71"/>
    </row>
    <row r="1144" spans="3:11" s="69" customFormat="1" x14ac:dyDescent="0.25">
      <c r="C1144" s="71"/>
      <c r="D1144" s="71"/>
      <c r="E1144" s="71"/>
      <c r="G1144" s="70"/>
      <c r="H1144" s="70"/>
      <c r="I1144" s="70"/>
      <c r="J1144" s="71"/>
      <c r="K1144" s="71"/>
    </row>
    <row r="1145" spans="3:11" s="69" customFormat="1" x14ac:dyDescent="0.25">
      <c r="C1145" s="71"/>
      <c r="D1145" s="71"/>
      <c r="E1145" s="71"/>
      <c r="G1145" s="70"/>
      <c r="H1145" s="70"/>
      <c r="I1145" s="70"/>
      <c r="J1145" s="71"/>
      <c r="K1145" s="71"/>
    </row>
    <row r="1146" spans="3:11" s="69" customFormat="1" x14ac:dyDescent="0.25">
      <c r="C1146" s="71"/>
      <c r="D1146" s="71"/>
      <c r="E1146" s="71"/>
      <c r="G1146" s="70"/>
      <c r="H1146" s="70"/>
      <c r="I1146" s="70"/>
      <c r="J1146" s="71"/>
      <c r="K1146" s="71"/>
    </row>
    <row r="1147" spans="3:11" s="69" customFormat="1" x14ac:dyDescent="0.25">
      <c r="C1147" s="71"/>
      <c r="D1147" s="71"/>
      <c r="E1147" s="71"/>
      <c r="G1147" s="70"/>
      <c r="H1147" s="70"/>
      <c r="I1147" s="70"/>
      <c r="J1147" s="71"/>
      <c r="K1147" s="71"/>
    </row>
    <row r="1148" spans="3:11" s="69" customFormat="1" x14ac:dyDescent="0.25">
      <c r="C1148" s="71"/>
      <c r="D1148" s="71"/>
      <c r="E1148" s="71"/>
      <c r="G1148" s="70"/>
      <c r="H1148" s="70"/>
      <c r="I1148" s="70"/>
      <c r="J1148" s="71"/>
      <c r="K1148" s="71"/>
    </row>
    <row r="1149" spans="3:11" s="69" customFormat="1" x14ac:dyDescent="0.25">
      <c r="C1149" s="71"/>
      <c r="D1149" s="71"/>
      <c r="E1149" s="71"/>
      <c r="G1149" s="70"/>
      <c r="H1149" s="70"/>
      <c r="I1149" s="70"/>
      <c r="J1149" s="71"/>
      <c r="K1149" s="71"/>
    </row>
    <row r="1150" spans="3:11" s="69" customFormat="1" x14ac:dyDescent="0.25">
      <c r="C1150" s="71"/>
      <c r="D1150" s="71"/>
      <c r="E1150" s="71"/>
      <c r="G1150" s="70"/>
      <c r="H1150" s="70"/>
      <c r="I1150" s="70"/>
      <c r="J1150" s="71"/>
      <c r="K1150" s="71"/>
    </row>
    <row r="1151" spans="3:11" s="69" customFormat="1" x14ac:dyDescent="0.25">
      <c r="C1151" s="71"/>
      <c r="D1151" s="71"/>
      <c r="E1151" s="71"/>
      <c r="G1151" s="70"/>
      <c r="H1151" s="70"/>
      <c r="I1151" s="70"/>
      <c r="J1151" s="71"/>
      <c r="K1151" s="71"/>
    </row>
    <row r="1152" spans="3:11" s="69" customFormat="1" x14ac:dyDescent="0.25">
      <c r="C1152" s="71"/>
      <c r="D1152" s="71"/>
      <c r="E1152" s="71"/>
      <c r="G1152" s="70"/>
      <c r="H1152" s="70"/>
      <c r="I1152" s="70"/>
      <c r="J1152" s="71"/>
      <c r="K1152" s="71"/>
    </row>
    <row r="1153" spans="3:11" s="69" customFormat="1" x14ac:dyDescent="0.25">
      <c r="C1153" s="71"/>
      <c r="D1153" s="71"/>
      <c r="E1153" s="71"/>
      <c r="G1153" s="70"/>
      <c r="H1153" s="70"/>
      <c r="I1153" s="70"/>
      <c r="J1153" s="71"/>
      <c r="K1153" s="71"/>
    </row>
    <row r="1154" spans="3:11" s="69" customFormat="1" x14ac:dyDescent="0.25">
      <c r="C1154" s="71"/>
      <c r="D1154" s="71"/>
      <c r="E1154" s="71"/>
      <c r="G1154" s="70"/>
      <c r="H1154" s="70"/>
      <c r="I1154" s="70"/>
      <c r="J1154" s="71"/>
      <c r="K1154" s="71"/>
    </row>
    <row r="1155" spans="3:11" s="69" customFormat="1" x14ac:dyDescent="0.25">
      <c r="C1155" s="71"/>
      <c r="D1155" s="71"/>
      <c r="E1155" s="71"/>
      <c r="G1155" s="70"/>
      <c r="H1155" s="70"/>
      <c r="I1155" s="70"/>
      <c r="J1155" s="71"/>
      <c r="K1155" s="71"/>
    </row>
    <row r="1156" spans="3:11" s="69" customFormat="1" x14ac:dyDescent="0.25">
      <c r="C1156" s="71"/>
      <c r="D1156" s="71"/>
      <c r="E1156" s="71"/>
      <c r="G1156" s="70"/>
      <c r="H1156" s="70"/>
      <c r="I1156" s="70"/>
      <c r="J1156" s="71"/>
      <c r="K1156" s="71"/>
    </row>
    <row r="1157" spans="3:11" s="69" customFormat="1" x14ac:dyDescent="0.25">
      <c r="C1157" s="71"/>
      <c r="D1157" s="71"/>
      <c r="E1157" s="71"/>
      <c r="G1157" s="70"/>
      <c r="H1157" s="70"/>
      <c r="I1157" s="70"/>
      <c r="J1157" s="71"/>
      <c r="K1157" s="71"/>
    </row>
    <row r="1158" spans="3:11" s="69" customFormat="1" x14ac:dyDescent="0.25">
      <c r="C1158" s="71"/>
      <c r="D1158" s="71"/>
      <c r="E1158" s="71"/>
      <c r="G1158" s="70"/>
      <c r="H1158" s="70"/>
      <c r="I1158" s="70"/>
      <c r="J1158" s="71"/>
      <c r="K1158" s="71"/>
    </row>
    <row r="1159" spans="3:11" s="69" customFormat="1" x14ac:dyDescent="0.25">
      <c r="C1159" s="71"/>
      <c r="D1159" s="71"/>
      <c r="E1159" s="71"/>
      <c r="G1159" s="70"/>
      <c r="H1159" s="70"/>
      <c r="I1159" s="70"/>
      <c r="J1159" s="71"/>
      <c r="K1159" s="71"/>
    </row>
    <row r="1160" spans="3:11" s="69" customFormat="1" x14ac:dyDescent="0.25">
      <c r="C1160" s="71"/>
      <c r="D1160" s="71"/>
      <c r="E1160" s="71"/>
      <c r="G1160" s="70"/>
      <c r="H1160" s="70"/>
      <c r="I1160" s="70"/>
      <c r="J1160" s="71"/>
      <c r="K1160" s="71"/>
    </row>
    <row r="1161" spans="3:11" s="69" customFormat="1" x14ac:dyDescent="0.25">
      <c r="C1161" s="71"/>
      <c r="D1161" s="71"/>
      <c r="E1161" s="71"/>
      <c r="G1161" s="70"/>
      <c r="H1161" s="70"/>
      <c r="I1161" s="70"/>
      <c r="J1161" s="71"/>
      <c r="K1161" s="71"/>
    </row>
    <row r="1162" spans="3:11" s="69" customFormat="1" x14ac:dyDescent="0.25">
      <c r="C1162" s="71"/>
      <c r="D1162" s="71"/>
      <c r="E1162" s="71"/>
      <c r="G1162" s="70"/>
      <c r="H1162" s="70"/>
      <c r="I1162" s="70"/>
      <c r="J1162" s="71"/>
      <c r="K1162" s="71"/>
    </row>
    <row r="1163" spans="3:11" s="69" customFormat="1" x14ac:dyDescent="0.25">
      <c r="C1163" s="71"/>
      <c r="D1163" s="71"/>
      <c r="E1163" s="71"/>
      <c r="G1163" s="70"/>
      <c r="H1163" s="70"/>
      <c r="I1163" s="70"/>
      <c r="J1163" s="71"/>
      <c r="K1163" s="71"/>
    </row>
    <row r="1164" spans="3:11" s="69" customFormat="1" x14ac:dyDescent="0.25">
      <c r="C1164" s="71"/>
      <c r="D1164" s="71"/>
      <c r="E1164" s="71"/>
      <c r="G1164" s="70"/>
      <c r="H1164" s="70"/>
      <c r="I1164" s="70"/>
      <c r="J1164" s="71"/>
      <c r="K1164" s="71"/>
    </row>
    <row r="1165" spans="3:11" s="69" customFormat="1" x14ac:dyDescent="0.25">
      <c r="C1165" s="71"/>
      <c r="D1165" s="71"/>
      <c r="E1165" s="71"/>
      <c r="G1165" s="70"/>
      <c r="H1165" s="70"/>
      <c r="I1165" s="70"/>
      <c r="J1165" s="71"/>
      <c r="K1165" s="71"/>
    </row>
    <row r="1166" spans="3:11" s="69" customFormat="1" x14ac:dyDescent="0.25">
      <c r="C1166" s="71"/>
      <c r="D1166" s="71"/>
      <c r="E1166" s="71"/>
      <c r="G1166" s="70"/>
      <c r="H1166" s="70"/>
      <c r="I1166" s="70"/>
      <c r="J1166" s="71"/>
      <c r="K1166" s="71"/>
    </row>
    <row r="1167" spans="3:11" s="69" customFormat="1" x14ac:dyDescent="0.25">
      <c r="C1167" s="71"/>
      <c r="D1167" s="71"/>
      <c r="E1167" s="71"/>
      <c r="G1167" s="70"/>
      <c r="H1167" s="70"/>
      <c r="I1167" s="70"/>
      <c r="J1167" s="71"/>
      <c r="K1167" s="71"/>
    </row>
    <row r="1168" spans="3:11" s="69" customFormat="1" x14ac:dyDescent="0.25">
      <c r="C1168" s="71"/>
      <c r="D1168" s="71"/>
      <c r="E1168" s="71"/>
      <c r="G1168" s="70"/>
      <c r="H1168" s="70"/>
      <c r="I1168" s="70"/>
      <c r="J1168" s="71"/>
      <c r="K1168" s="71"/>
    </row>
    <row r="1169" spans="3:11" s="69" customFormat="1" x14ac:dyDescent="0.25">
      <c r="C1169" s="71"/>
      <c r="D1169" s="71"/>
      <c r="E1169" s="71"/>
      <c r="G1169" s="70"/>
      <c r="H1169" s="70"/>
      <c r="I1169" s="70"/>
      <c r="J1169" s="71"/>
      <c r="K1169" s="71"/>
    </row>
    <row r="1170" spans="3:11" s="69" customFormat="1" x14ac:dyDescent="0.25">
      <c r="C1170" s="71"/>
      <c r="D1170" s="71"/>
      <c r="E1170" s="71"/>
      <c r="G1170" s="70"/>
      <c r="H1170" s="70"/>
      <c r="I1170" s="70"/>
      <c r="J1170" s="71"/>
      <c r="K1170" s="71"/>
    </row>
    <row r="1171" spans="3:11" s="69" customFormat="1" x14ac:dyDescent="0.25">
      <c r="C1171" s="71"/>
      <c r="D1171" s="71"/>
      <c r="E1171" s="71"/>
      <c r="G1171" s="70"/>
      <c r="H1171" s="70"/>
      <c r="I1171" s="70"/>
      <c r="J1171" s="71"/>
      <c r="K1171" s="71"/>
    </row>
    <row r="1172" spans="3:11" s="69" customFormat="1" x14ac:dyDescent="0.25">
      <c r="C1172" s="71"/>
      <c r="D1172" s="71"/>
      <c r="E1172" s="71"/>
      <c r="G1172" s="70"/>
      <c r="H1172" s="70"/>
      <c r="I1172" s="70"/>
      <c r="J1172" s="71"/>
      <c r="K1172" s="71"/>
    </row>
    <row r="1173" spans="3:11" s="69" customFormat="1" x14ac:dyDescent="0.25">
      <c r="C1173" s="71"/>
      <c r="D1173" s="71"/>
      <c r="E1173" s="71"/>
      <c r="G1173" s="70"/>
      <c r="H1173" s="70"/>
      <c r="I1173" s="70"/>
      <c r="J1173" s="71"/>
      <c r="K1173" s="71"/>
    </row>
    <row r="1174" spans="3:11" s="69" customFormat="1" x14ac:dyDescent="0.25">
      <c r="C1174" s="71"/>
      <c r="D1174" s="71"/>
      <c r="E1174" s="71"/>
      <c r="G1174" s="70"/>
      <c r="H1174" s="70"/>
      <c r="I1174" s="70"/>
      <c r="J1174" s="71"/>
      <c r="K1174" s="71"/>
    </row>
    <row r="1175" spans="3:11" s="69" customFormat="1" x14ac:dyDescent="0.25">
      <c r="C1175" s="71"/>
      <c r="D1175" s="71"/>
      <c r="E1175" s="71"/>
      <c r="G1175" s="70"/>
      <c r="H1175" s="70"/>
      <c r="I1175" s="70"/>
      <c r="J1175" s="71"/>
      <c r="K1175" s="71"/>
    </row>
    <row r="1176" spans="3:11" s="69" customFormat="1" x14ac:dyDescent="0.25">
      <c r="C1176" s="71"/>
      <c r="D1176" s="71"/>
      <c r="E1176" s="71"/>
      <c r="G1176" s="70"/>
      <c r="H1176" s="70"/>
      <c r="I1176" s="70"/>
      <c r="J1176" s="71"/>
      <c r="K1176" s="71"/>
    </row>
    <row r="1177" spans="3:11" s="69" customFormat="1" x14ac:dyDescent="0.25">
      <c r="C1177" s="71"/>
      <c r="D1177" s="71"/>
      <c r="E1177" s="71"/>
      <c r="G1177" s="70"/>
      <c r="H1177" s="70"/>
      <c r="I1177" s="70"/>
      <c r="J1177" s="71"/>
      <c r="K1177" s="71"/>
    </row>
    <row r="1178" spans="3:11" s="69" customFormat="1" x14ac:dyDescent="0.25">
      <c r="C1178" s="71"/>
      <c r="D1178" s="71"/>
      <c r="E1178" s="71"/>
      <c r="G1178" s="70"/>
      <c r="H1178" s="70"/>
      <c r="I1178" s="70"/>
      <c r="J1178" s="71"/>
      <c r="K1178" s="71"/>
    </row>
    <row r="1179" spans="3:11" s="69" customFormat="1" x14ac:dyDescent="0.25">
      <c r="C1179" s="71"/>
      <c r="D1179" s="71"/>
      <c r="E1179" s="71"/>
      <c r="G1179" s="70"/>
      <c r="H1179" s="70"/>
      <c r="I1179" s="70"/>
      <c r="J1179" s="71"/>
      <c r="K1179" s="71"/>
    </row>
    <row r="1180" spans="3:11" s="69" customFormat="1" x14ac:dyDescent="0.25">
      <c r="C1180" s="71"/>
      <c r="D1180" s="71"/>
      <c r="E1180" s="71"/>
      <c r="G1180" s="70"/>
      <c r="H1180" s="70"/>
      <c r="I1180" s="70"/>
      <c r="J1180" s="71"/>
      <c r="K1180" s="71"/>
    </row>
    <row r="1181" spans="3:11" s="69" customFormat="1" x14ac:dyDescent="0.25">
      <c r="C1181" s="71"/>
      <c r="D1181" s="71"/>
      <c r="E1181" s="71"/>
      <c r="G1181" s="70"/>
      <c r="H1181" s="70"/>
      <c r="I1181" s="70"/>
      <c r="J1181" s="71"/>
      <c r="K1181" s="71"/>
    </row>
    <row r="1182" spans="3:11" s="69" customFormat="1" x14ac:dyDescent="0.25">
      <c r="C1182" s="71"/>
      <c r="D1182" s="71"/>
      <c r="E1182" s="71"/>
      <c r="G1182" s="70"/>
      <c r="H1182" s="70"/>
      <c r="I1182" s="70"/>
      <c r="J1182" s="71"/>
      <c r="K1182" s="71"/>
    </row>
    <row r="1183" spans="3:11" s="69" customFormat="1" x14ac:dyDescent="0.25">
      <c r="C1183" s="71"/>
      <c r="D1183" s="71"/>
      <c r="E1183" s="71"/>
      <c r="G1183" s="70"/>
      <c r="H1183" s="70"/>
      <c r="I1183" s="70"/>
      <c r="J1183" s="71"/>
      <c r="K1183" s="71"/>
    </row>
    <row r="1184" spans="3:11" s="69" customFormat="1" x14ac:dyDescent="0.25">
      <c r="C1184" s="71"/>
      <c r="D1184" s="71"/>
      <c r="E1184" s="71"/>
      <c r="G1184" s="70"/>
      <c r="H1184" s="70"/>
      <c r="I1184" s="70"/>
      <c r="J1184" s="71"/>
      <c r="K1184" s="71"/>
    </row>
    <row r="1185" spans="3:11" s="69" customFormat="1" x14ac:dyDescent="0.25">
      <c r="C1185" s="71"/>
      <c r="D1185" s="71"/>
      <c r="E1185" s="71"/>
      <c r="G1185" s="70"/>
      <c r="H1185" s="70"/>
      <c r="I1185" s="70"/>
      <c r="J1185" s="71"/>
      <c r="K1185" s="71"/>
    </row>
    <row r="1186" spans="3:11" s="69" customFormat="1" x14ac:dyDescent="0.25">
      <c r="C1186" s="71"/>
      <c r="D1186" s="71"/>
      <c r="E1186" s="71"/>
      <c r="G1186" s="70"/>
      <c r="H1186" s="70"/>
      <c r="I1186" s="70"/>
      <c r="J1186" s="71"/>
      <c r="K1186" s="71"/>
    </row>
    <row r="1187" spans="3:11" s="69" customFormat="1" x14ac:dyDescent="0.25">
      <c r="C1187" s="71"/>
      <c r="D1187" s="71"/>
      <c r="E1187" s="71"/>
      <c r="G1187" s="70"/>
      <c r="H1187" s="70"/>
      <c r="I1187" s="70"/>
      <c r="J1187" s="71"/>
      <c r="K1187" s="71"/>
    </row>
    <row r="1188" spans="3:11" s="69" customFormat="1" x14ac:dyDescent="0.25">
      <c r="C1188" s="71"/>
      <c r="D1188" s="71"/>
      <c r="E1188" s="71"/>
      <c r="G1188" s="70"/>
      <c r="H1188" s="70"/>
      <c r="I1188" s="70"/>
      <c r="J1188" s="71"/>
      <c r="K1188" s="71"/>
    </row>
    <row r="1189" spans="3:11" s="69" customFormat="1" x14ac:dyDescent="0.25">
      <c r="C1189" s="71"/>
      <c r="D1189" s="71"/>
      <c r="E1189" s="71"/>
      <c r="G1189" s="70"/>
      <c r="H1189" s="70"/>
      <c r="I1189" s="70"/>
      <c r="J1189" s="71"/>
      <c r="K1189" s="71"/>
    </row>
    <row r="1190" spans="3:11" s="69" customFormat="1" x14ac:dyDescent="0.25">
      <c r="C1190" s="71"/>
      <c r="D1190" s="71"/>
      <c r="E1190" s="71"/>
      <c r="G1190" s="70"/>
      <c r="H1190" s="70"/>
      <c r="I1190" s="70"/>
      <c r="J1190" s="71"/>
      <c r="K1190" s="71"/>
    </row>
    <row r="1191" spans="3:11" s="69" customFormat="1" x14ac:dyDescent="0.25">
      <c r="C1191" s="71"/>
      <c r="D1191" s="71"/>
      <c r="E1191" s="71"/>
      <c r="G1191" s="70"/>
      <c r="H1191" s="70"/>
      <c r="I1191" s="70"/>
      <c r="J1191" s="71"/>
      <c r="K1191" s="71"/>
    </row>
    <row r="1192" spans="3:11" s="69" customFormat="1" x14ac:dyDescent="0.25">
      <c r="C1192" s="71"/>
      <c r="D1192" s="71"/>
      <c r="E1192" s="71"/>
      <c r="G1192" s="70"/>
      <c r="H1192" s="70"/>
      <c r="I1192" s="70"/>
      <c r="J1192" s="71"/>
      <c r="K1192" s="71"/>
    </row>
    <row r="1193" spans="3:11" s="69" customFormat="1" x14ac:dyDescent="0.25">
      <c r="C1193" s="71"/>
      <c r="D1193" s="71"/>
      <c r="E1193" s="71"/>
      <c r="G1193" s="70"/>
      <c r="H1193" s="70"/>
      <c r="I1193" s="70"/>
      <c r="J1193" s="71"/>
      <c r="K1193" s="71"/>
    </row>
    <row r="1194" spans="3:11" s="69" customFormat="1" x14ac:dyDescent="0.25">
      <c r="C1194" s="71"/>
      <c r="D1194" s="71"/>
      <c r="E1194" s="71"/>
      <c r="G1194" s="70"/>
      <c r="H1194" s="70"/>
      <c r="I1194" s="70"/>
      <c r="J1194" s="71"/>
      <c r="K1194" s="71"/>
    </row>
    <row r="1195" spans="3:11" s="69" customFormat="1" x14ac:dyDescent="0.25">
      <c r="C1195" s="71"/>
      <c r="D1195" s="71"/>
      <c r="E1195" s="71"/>
      <c r="G1195" s="70"/>
      <c r="H1195" s="70"/>
      <c r="I1195" s="70"/>
      <c r="J1195" s="71"/>
      <c r="K1195" s="71"/>
    </row>
    <row r="1196" spans="3:11" s="69" customFormat="1" x14ac:dyDescent="0.25">
      <c r="C1196" s="71"/>
      <c r="D1196" s="71"/>
      <c r="E1196" s="71"/>
      <c r="G1196" s="70"/>
      <c r="H1196" s="70"/>
      <c r="I1196" s="70"/>
      <c r="J1196" s="71"/>
      <c r="K1196" s="71"/>
    </row>
    <row r="1197" spans="3:11" s="69" customFormat="1" x14ac:dyDescent="0.25">
      <c r="C1197" s="71"/>
      <c r="D1197" s="71"/>
      <c r="E1197" s="71"/>
      <c r="G1197" s="70"/>
      <c r="H1197" s="70"/>
      <c r="I1197" s="70"/>
      <c r="J1197" s="71"/>
      <c r="K1197" s="71"/>
    </row>
    <row r="1198" spans="3:11" s="69" customFormat="1" x14ac:dyDescent="0.25">
      <c r="C1198" s="71"/>
      <c r="D1198" s="71"/>
      <c r="E1198" s="71"/>
      <c r="G1198" s="70"/>
      <c r="H1198" s="70"/>
      <c r="I1198" s="70"/>
      <c r="J1198" s="71"/>
      <c r="K1198" s="71"/>
    </row>
    <row r="1199" spans="3:11" s="69" customFormat="1" x14ac:dyDescent="0.25">
      <c r="C1199" s="71"/>
      <c r="D1199" s="71"/>
      <c r="E1199" s="71"/>
      <c r="G1199" s="70"/>
      <c r="H1199" s="70"/>
      <c r="I1199" s="70"/>
      <c r="J1199" s="71"/>
      <c r="K1199" s="71"/>
    </row>
    <row r="1200" spans="3:11" s="69" customFormat="1" x14ac:dyDescent="0.25">
      <c r="C1200" s="71"/>
      <c r="D1200" s="71"/>
      <c r="E1200" s="71"/>
      <c r="G1200" s="70"/>
      <c r="H1200" s="70"/>
      <c r="I1200" s="70"/>
      <c r="J1200" s="71"/>
      <c r="K1200" s="71"/>
    </row>
    <row r="1201" spans="3:11" s="69" customFormat="1" x14ac:dyDescent="0.25">
      <c r="C1201" s="71"/>
      <c r="D1201" s="71"/>
      <c r="E1201" s="71"/>
      <c r="G1201" s="70"/>
      <c r="H1201" s="70"/>
      <c r="I1201" s="70"/>
      <c r="J1201" s="71"/>
      <c r="K1201" s="71"/>
    </row>
    <row r="1202" spans="3:11" s="69" customFormat="1" x14ac:dyDescent="0.25">
      <c r="C1202" s="71"/>
      <c r="D1202" s="71"/>
      <c r="E1202" s="71"/>
      <c r="G1202" s="70"/>
      <c r="H1202" s="70"/>
      <c r="I1202" s="70"/>
      <c r="J1202" s="71"/>
      <c r="K1202" s="71"/>
    </row>
    <row r="1203" spans="3:11" s="69" customFormat="1" x14ac:dyDescent="0.25">
      <c r="C1203" s="71"/>
      <c r="D1203" s="71"/>
      <c r="E1203" s="71"/>
      <c r="G1203" s="70"/>
      <c r="H1203" s="70"/>
      <c r="I1203" s="70"/>
      <c r="J1203" s="71"/>
      <c r="K1203" s="71"/>
    </row>
    <row r="1204" spans="3:11" s="69" customFormat="1" x14ac:dyDescent="0.25">
      <c r="C1204" s="71"/>
      <c r="D1204" s="71"/>
      <c r="E1204" s="71"/>
      <c r="G1204" s="70"/>
      <c r="H1204" s="70"/>
      <c r="I1204" s="70"/>
      <c r="J1204" s="71"/>
      <c r="K1204" s="71"/>
    </row>
    <row r="1205" spans="3:11" s="69" customFormat="1" x14ac:dyDescent="0.25">
      <c r="C1205" s="71"/>
      <c r="D1205" s="71"/>
      <c r="E1205" s="71"/>
      <c r="G1205" s="70"/>
      <c r="H1205" s="70"/>
      <c r="I1205" s="70"/>
      <c r="J1205" s="71"/>
      <c r="K1205" s="71"/>
    </row>
    <row r="1206" spans="3:11" s="69" customFormat="1" x14ac:dyDescent="0.25">
      <c r="C1206" s="71"/>
      <c r="D1206" s="71"/>
      <c r="E1206" s="71"/>
      <c r="G1206" s="70"/>
      <c r="H1206" s="70"/>
      <c r="I1206" s="70"/>
      <c r="J1206" s="71"/>
      <c r="K1206" s="71"/>
    </row>
    <row r="1207" spans="3:11" s="69" customFormat="1" x14ac:dyDescent="0.25">
      <c r="C1207" s="71"/>
      <c r="D1207" s="71"/>
      <c r="E1207" s="71"/>
      <c r="G1207" s="70"/>
      <c r="H1207" s="70"/>
      <c r="I1207" s="70"/>
      <c r="J1207" s="71"/>
      <c r="K1207" s="71"/>
    </row>
    <row r="1208" spans="3:11" s="69" customFormat="1" x14ac:dyDescent="0.25">
      <c r="C1208" s="71"/>
      <c r="D1208" s="71"/>
      <c r="E1208" s="71"/>
      <c r="G1208" s="70"/>
      <c r="H1208" s="70"/>
      <c r="I1208" s="70"/>
      <c r="J1208" s="71"/>
      <c r="K1208" s="71"/>
    </row>
    <row r="1209" spans="3:11" s="69" customFormat="1" x14ac:dyDescent="0.25">
      <c r="C1209" s="71"/>
      <c r="D1209" s="71"/>
      <c r="E1209" s="71"/>
      <c r="G1209" s="70"/>
      <c r="H1209" s="70"/>
      <c r="I1209" s="70"/>
      <c r="J1209" s="71"/>
      <c r="K1209" s="71"/>
    </row>
    <row r="1210" spans="3:11" s="69" customFormat="1" x14ac:dyDescent="0.25">
      <c r="C1210" s="71"/>
      <c r="D1210" s="71"/>
      <c r="E1210" s="71"/>
      <c r="G1210" s="70"/>
      <c r="H1210" s="70"/>
      <c r="I1210" s="70"/>
      <c r="J1210" s="71"/>
      <c r="K1210" s="71"/>
    </row>
    <row r="1211" spans="3:11" s="69" customFormat="1" x14ac:dyDescent="0.25">
      <c r="C1211" s="71"/>
      <c r="D1211" s="71"/>
      <c r="E1211" s="71"/>
      <c r="G1211" s="70"/>
      <c r="H1211" s="70"/>
      <c r="I1211" s="70"/>
      <c r="J1211" s="71"/>
      <c r="K1211" s="71"/>
    </row>
    <row r="1212" spans="3:11" s="69" customFormat="1" x14ac:dyDescent="0.25">
      <c r="C1212" s="71"/>
      <c r="D1212" s="71"/>
      <c r="E1212" s="71"/>
      <c r="G1212" s="70"/>
      <c r="H1212" s="70"/>
      <c r="I1212" s="70"/>
      <c r="J1212" s="71"/>
      <c r="K1212" s="71"/>
    </row>
    <row r="1213" spans="3:11" s="69" customFormat="1" x14ac:dyDescent="0.25">
      <c r="C1213" s="71"/>
      <c r="D1213" s="71"/>
      <c r="E1213" s="71"/>
      <c r="G1213" s="70"/>
      <c r="H1213" s="70"/>
      <c r="I1213" s="70"/>
      <c r="J1213" s="71"/>
      <c r="K1213" s="71"/>
    </row>
    <row r="1214" spans="3:11" s="69" customFormat="1" x14ac:dyDescent="0.25">
      <c r="C1214" s="71"/>
      <c r="D1214" s="71"/>
      <c r="E1214" s="71"/>
      <c r="G1214" s="70"/>
      <c r="H1214" s="70"/>
      <c r="I1214" s="70"/>
      <c r="J1214" s="71"/>
      <c r="K1214" s="71"/>
    </row>
    <row r="1215" spans="3:11" s="69" customFormat="1" x14ac:dyDescent="0.25">
      <c r="C1215" s="71"/>
      <c r="D1215" s="71"/>
      <c r="E1215" s="71"/>
      <c r="G1215" s="70"/>
      <c r="H1215" s="70"/>
      <c r="I1215" s="70"/>
      <c r="J1215" s="71"/>
      <c r="K1215" s="71"/>
    </row>
    <row r="1216" spans="3:11" s="69" customFormat="1" x14ac:dyDescent="0.25">
      <c r="C1216" s="71"/>
      <c r="D1216" s="71"/>
      <c r="E1216" s="71"/>
      <c r="G1216" s="70"/>
      <c r="H1216" s="70"/>
      <c r="I1216" s="70"/>
      <c r="J1216" s="71"/>
      <c r="K1216" s="71"/>
    </row>
    <row r="1217" spans="3:11" s="69" customFormat="1" x14ac:dyDescent="0.25">
      <c r="C1217" s="71"/>
      <c r="D1217" s="71"/>
      <c r="E1217" s="71"/>
      <c r="G1217" s="70"/>
      <c r="H1217" s="70"/>
      <c r="I1217" s="70"/>
      <c r="J1217" s="71"/>
      <c r="K1217" s="71"/>
    </row>
    <row r="1218" spans="3:11" s="69" customFormat="1" x14ac:dyDescent="0.25">
      <c r="C1218" s="71"/>
      <c r="D1218" s="71"/>
      <c r="E1218" s="71"/>
      <c r="G1218" s="70"/>
      <c r="H1218" s="70"/>
      <c r="I1218" s="70"/>
      <c r="J1218" s="71"/>
      <c r="K1218" s="71"/>
    </row>
    <row r="1219" spans="3:11" s="69" customFormat="1" x14ac:dyDescent="0.25">
      <c r="C1219" s="71"/>
      <c r="D1219" s="71"/>
      <c r="E1219" s="71"/>
      <c r="G1219" s="70"/>
      <c r="H1219" s="70"/>
      <c r="I1219" s="70"/>
      <c r="J1219" s="71"/>
      <c r="K1219" s="71"/>
    </row>
    <row r="1220" spans="3:11" s="69" customFormat="1" x14ac:dyDescent="0.25">
      <c r="C1220" s="71"/>
      <c r="D1220" s="71"/>
      <c r="E1220" s="71"/>
      <c r="G1220" s="70"/>
      <c r="H1220" s="70"/>
      <c r="I1220" s="70"/>
      <c r="J1220" s="71"/>
      <c r="K1220" s="71"/>
    </row>
    <row r="1221" spans="3:11" s="69" customFormat="1" x14ac:dyDescent="0.25">
      <c r="C1221" s="71"/>
      <c r="D1221" s="71"/>
      <c r="E1221" s="71"/>
      <c r="G1221" s="70"/>
      <c r="H1221" s="70"/>
      <c r="I1221" s="70"/>
      <c r="J1221" s="71"/>
      <c r="K1221" s="71"/>
    </row>
    <row r="1222" spans="3:11" s="69" customFormat="1" x14ac:dyDescent="0.25">
      <c r="C1222" s="71"/>
      <c r="D1222" s="71"/>
      <c r="E1222" s="71"/>
      <c r="G1222" s="70"/>
      <c r="H1222" s="70"/>
      <c r="I1222" s="70"/>
      <c r="J1222" s="71"/>
      <c r="K1222" s="71"/>
    </row>
    <row r="1223" spans="3:11" s="69" customFormat="1" x14ac:dyDescent="0.25">
      <c r="C1223" s="71"/>
      <c r="D1223" s="71"/>
      <c r="E1223" s="71"/>
      <c r="G1223" s="70"/>
      <c r="H1223" s="70"/>
      <c r="I1223" s="70"/>
      <c r="J1223" s="71"/>
      <c r="K1223" s="71"/>
    </row>
    <row r="1224" spans="3:11" s="69" customFormat="1" x14ac:dyDescent="0.25">
      <c r="C1224" s="71"/>
      <c r="D1224" s="71"/>
      <c r="E1224" s="71"/>
      <c r="G1224" s="70"/>
      <c r="H1224" s="70"/>
      <c r="I1224" s="70"/>
      <c r="J1224" s="71"/>
      <c r="K1224" s="71"/>
    </row>
    <row r="1225" spans="3:11" s="69" customFormat="1" x14ac:dyDescent="0.25">
      <c r="C1225" s="71"/>
      <c r="D1225" s="71"/>
      <c r="E1225" s="71"/>
      <c r="G1225" s="70"/>
      <c r="H1225" s="70"/>
      <c r="I1225" s="70"/>
      <c r="J1225" s="71"/>
      <c r="K1225" s="71"/>
    </row>
    <row r="1226" spans="3:11" s="69" customFormat="1" x14ac:dyDescent="0.25">
      <c r="C1226" s="71"/>
      <c r="D1226" s="71"/>
      <c r="E1226" s="71"/>
      <c r="G1226" s="70"/>
      <c r="H1226" s="70"/>
      <c r="I1226" s="70"/>
      <c r="J1226" s="71"/>
      <c r="K1226" s="71"/>
    </row>
    <row r="1227" spans="3:11" s="69" customFormat="1" x14ac:dyDescent="0.25">
      <c r="C1227" s="71"/>
      <c r="D1227" s="71"/>
      <c r="E1227" s="71"/>
      <c r="G1227" s="70"/>
      <c r="H1227" s="70"/>
      <c r="I1227" s="70"/>
      <c r="J1227" s="71"/>
      <c r="K1227" s="71"/>
    </row>
    <row r="1228" spans="3:11" s="69" customFormat="1" x14ac:dyDescent="0.25">
      <c r="C1228" s="71"/>
      <c r="D1228" s="71"/>
      <c r="E1228" s="71"/>
      <c r="G1228" s="70"/>
      <c r="H1228" s="70"/>
      <c r="I1228" s="70"/>
      <c r="J1228" s="71"/>
      <c r="K1228" s="71"/>
    </row>
    <row r="1229" spans="3:11" s="69" customFormat="1" x14ac:dyDescent="0.25">
      <c r="C1229" s="71"/>
      <c r="D1229" s="71"/>
      <c r="E1229" s="71"/>
      <c r="G1229" s="70"/>
      <c r="H1229" s="70"/>
      <c r="I1229" s="70"/>
      <c r="J1229" s="71"/>
      <c r="K1229" s="71"/>
    </row>
    <row r="1230" spans="3:11" s="69" customFormat="1" x14ac:dyDescent="0.25">
      <c r="C1230" s="71"/>
      <c r="D1230" s="71"/>
      <c r="E1230" s="71"/>
      <c r="G1230" s="70"/>
      <c r="H1230" s="70"/>
      <c r="I1230" s="70"/>
      <c r="J1230" s="71"/>
      <c r="K1230" s="71"/>
    </row>
    <row r="1231" spans="3:11" s="69" customFormat="1" x14ac:dyDescent="0.25">
      <c r="C1231" s="71"/>
      <c r="D1231" s="71"/>
      <c r="E1231" s="71"/>
      <c r="G1231" s="70"/>
      <c r="H1231" s="70"/>
      <c r="I1231" s="70"/>
      <c r="J1231" s="71"/>
      <c r="K1231" s="71"/>
    </row>
    <row r="1232" spans="3:11" s="69" customFormat="1" x14ac:dyDescent="0.25">
      <c r="C1232" s="71"/>
      <c r="D1232" s="71"/>
      <c r="E1232" s="71"/>
      <c r="G1232" s="70"/>
      <c r="H1232" s="70"/>
      <c r="I1232" s="70"/>
      <c r="J1232" s="71"/>
      <c r="K1232" s="71"/>
    </row>
    <row r="1233" spans="3:11" s="69" customFormat="1" x14ac:dyDescent="0.25">
      <c r="C1233" s="71"/>
      <c r="D1233" s="71"/>
      <c r="E1233" s="71"/>
      <c r="G1233" s="70"/>
      <c r="H1233" s="70"/>
      <c r="I1233" s="70"/>
      <c r="J1233" s="71"/>
      <c r="K1233" s="71"/>
    </row>
    <row r="1234" spans="3:11" s="69" customFormat="1" x14ac:dyDescent="0.25">
      <c r="C1234" s="71"/>
      <c r="D1234" s="71"/>
      <c r="E1234" s="71"/>
      <c r="G1234" s="70"/>
      <c r="H1234" s="70"/>
      <c r="I1234" s="70"/>
      <c r="J1234" s="71"/>
      <c r="K1234" s="71"/>
    </row>
    <row r="1235" spans="3:11" s="69" customFormat="1" x14ac:dyDescent="0.25">
      <c r="C1235" s="71"/>
      <c r="D1235" s="71"/>
      <c r="E1235" s="71"/>
      <c r="G1235" s="70"/>
      <c r="H1235" s="70"/>
      <c r="I1235" s="70"/>
      <c r="J1235" s="71"/>
      <c r="K1235" s="71"/>
    </row>
    <row r="1236" spans="3:11" s="69" customFormat="1" x14ac:dyDescent="0.25">
      <c r="C1236" s="71"/>
      <c r="D1236" s="71"/>
      <c r="E1236" s="71"/>
      <c r="G1236" s="70"/>
      <c r="H1236" s="70"/>
      <c r="I1236" s="70"/>
      <c r="J1236" s="71"/>
      <c r="K1236" s="71"/>
    </row>
    <row r="1237" spans="3:11" s="69" customFormat="1" x14ac:dyDescent="0.25">
      <c r="C1237" s="71"/>
      <c r="D1237" s="71"/>
      <c r="E1237" s="71"/>
      <c r="G1237" s="70"/>
      <c r="H1237" s="70"/>
      <c r="I1237" s="70"/>
      <c r="J1237" s="71"/>
      <c r="K1237" s="71"/>
    </row>
    <row r="1238" spans="3:11" s="69" customFormat="1" x14ac:dyDescent="0.25">
      <c r="C1238" s="71"/>
      <c r="D1238" s="71"/>
      <c r="E1238" s="71"/>
      <c r="G1238" s="70"/>
      <c r="H1238" s="70"/>
      <c r="I1238" s="70"/>
      <c r="J1238" s="71"/>
      <c r="K1238" s="71"/>
    </row>
    <row r="1239" spans="3:11" s="69" customFormat="1" x14ac:dyDescent="0.25">
      <c r="C1239" s="71"/>
      <c r="D1239" s="71"/>
      <c r="E1239" s="71"/>
      <c r="G1239" s="70"/>
      <c r="H1239" s="70"/>
      <c r="I1239" s="70"/>
      <c r="J1239" s="71"/>
      <c r="K1239" s="71"/>
    </row>
    <row r="1240" spans="3:11" s="69" customFormat="1" x14ac:dyDescent="0.25">
      <c r="C1240" s="71"/>
      <c r="D1240" s="71"/>
      <c r="E1240" s="71"/>
      <c r="G1240" s="70"/>
      <c r="H1240" s="70"/>
      <c r="I1240" s="70"/>
      <c r="J1240" s="71"/>
      <c r="K1240" s="71"/>
    </row>
    <row r="1241" spans="3:11" s="69" customFormat="1" x14ac:dyDescent="0.25">
      <c r="C1241" s="71"/>
      <c r="D1241" s="71"/>
      <c r="E1241" s="71"/>
      <c r="G1241" s="70"/>
      <c r="H1241" s="70"/>
      <c r="I1241" s="70"/>
      <c r="J1241" s="71"/>
      <c r="K1241" s="71"/>
    </row>
    <row r="1242" spans="3:11" s="69" customFormat="1" x14ac:dyDescent="0.25">
      <c r="C1242" s="71"/>
      <c r="D1242" s="71"/>
      <c r="E1242" s="71"/>
      <c r="G1242" s="70"/>
      <c r="H1242" s="70"/>
      <c r="I1242" s="70"/>
      <c r="J1242" s="71"/>
      <c r="K1242" s="71"/>
    </row>
    <row r="1243" spans="3:11" s="69" customFormat="1" x14ac:dyDescent="0.25">
      <c r="C1243" s="71"/>
      <c r="D1243" s="71"/>
      <c r="E1243" s="71"/>
      <c r="G1243" s="70"/>
      <c r="H1243" s="70"/>
      <c r="I1243" s="70"/>
      <c r="J1243" s="71"/>
      <c r="K1243" s="71"/>
    </row>
    <row r="1244" spans="3:11" s="69" customFormat="1" x14ac:dyDescent="0.25">
      <c r="C1244" s="71"/>
      <c r="D1244" s="71"/>
      <c r="E1244" s="71"/>
      <c r="G1244" s="70"/>
      <c r="H1244" s="70"/>
      <c r="I1244" s="70"/>
      <c r="J1244" s="71"/>
      <c r="K1244" s="71"/>
    </row>
    <row r="1245" spans="3:11" s="69" customFormat="1" x14ac:dyDescent="0.25">
      <c r="C1245" s="71"/>
      <c r="D1245" s="71"/>
      <c r="E1245" s="71"/>
      <c r="G1245" s="70"/>
      <c r="H1245" s="70"/>
      <c r="I1245" s="70"/>
      <c r="J1245" s="71"/>
      <c r="K1245" s="71"/>
    </row>
    <row r="1246" spans="3:11" s="69" customFormat="1" x14ac:dyDescent="0.25">
      <c r="C1246" s="71"/>
      <c r="D1246" s="71"/>
      <c r="E1246" s="71"/>
      <c r="G1246" s="70"/>
      <c r="H1246" s="70"/>
      <c r="I1246" s="70"/>
      <c r="J1246" s="71"/>
      <c r="K1246" s="71"/>
    </row>
    <row r="1247" spans="3:11" s="69" customFormat="1" x14ac:dyDescent="0.25">
      <c r="C1247" s="71"/>
      <c r="D1247" s="71"/>
      <c r="E1247" s="71"/>
      <c r="G1247" s="70"/>
      <c r="H1247" s="70"/>
      <c r="I1247" s="70"/>
      <c r="J1247" s="71"/>
      <c r="K1247" s="71"/>
    </row>
    <row r="1248" spans="3:11" s="69" customFormat="1" x14ac:dyDescent="0.25">
      <c r="C1248" s="71"/>
      <c r="D1248" s="71"/>
      <c r="E1248" s="71"/>
      <c r="G1248" s="70"/>
      <c r="H1248" s="70"/>
      <c r="I1248" s="70"/>
      <c r="J1248" s="71"/>
      <c r="K1248" s="71"/>
    </row>
    <row r="1249" spans="3:11" s="69" customFormat="1" x14ac:dyDescent="0.25">
      <c r="C1249" s="71"/>
      <c r="D1249" s="71"/>
      <c r="E1249" s="71"/>
      <c r="G1249" s="70"/>
      <c r="H1249" s="70"/>
      <c r="I1249" s="70"/>
      <c r="J1249" s="71"/>
      <c r="K1249" s="71"/>
    </row>
    <row r="1250" spans="3:11" s="69" customFormat="1" x14ac:dyDescent="0.25">
      <c r="C1250" s="71"/>
      <c r="D1250" s="71"/>
      <c r="E1250" s="71"/>
      <c r="G1250" s="70"/>
      <c r="H1250" s="70"/>
      <c r="I1250" s="70"/>
      <c r="J1250" s="71"/>
      <c r="K1250" s="71"/>
    </row>
    <row r="1251" spans="3:11" s="69" customFormat="1" x14ac:dyDescent="0.25">
      <c r="C1251" s="71"/>
      <c r="D1251" s="71"/>
      <c r="E1251" s="71"/>
      <c r="G1251" s="70"/>
      <c r="H1251" s="70"/>
      <c r="I1251" s="70"/>
      <c r="J1251" s="71"/>
      <c r="K1251" s="71"/>
    </row>
    <row r="1252" spans="3:11" s="69" customFormat="1" x14ac:dyDescent="0.25">
      <c r="C1252" s="71"/>
      <c r="D1252" s="71"/>
      <c r="E1252" s="71"/>
      <c r="G1252" s="70"/>
      <c r="H1252" s="70"/>
      <c r="I1252" s="70"/>
      <c r="J1252" s="71"/>
      <c r="K1252" s="71"/>
    </row>
    <row r="1253" spans="3:11" s="69" customFormat="1" x14ac:dyDescent="0.25">
      <c r="C1253" s="71"/>
      <c r="D1253" s="71"/>
      <c r="E1253" s="71"/>
      <c r="G1253" s="70"/>
      <c r="H1253" s="70"/>
      <c r="I1253" s="70"/>
      <c r="J1253" s="71"/>
      <c r="K1253" s="71"/>
    </row>
    <row r="1254" spans="3:11" s="69" customFormat="1" x14ac:dyDescent="0.25">
      <c r="C1254" s="71"/>
      <c r="D1254" s="71"/>
      <c r="E1254" s="71"/>
      <c r="G1254" s="70"/>
      <c r="H1254" s="70"/>
      <c r="I1254" s="70"/>
      <c r="J1254" s="71"/>
      <c r="K1254" s="71"/>
    </row>
    <row r="1255" spans="3:11" s="69" customFormat="1" x14ac:dyDescent="0.25">
      <c r="C1255" s="71"/>
      <c r="D1255" s="71"/>
      <c r="E1255" s="71"/>
      <c r="G1255" s="70"/>
      <c r="H1255" s="70"/>
      <c r="I1255" s="70"/>
      <c r="J1255" s="71"/>
      <c r="K1255" s="71"/>
    </row>
    <row r="1256" spans="3:11" s="69" customFormat="1" x14ac:dyDescent="0.25">
      <c r="C1256" s="71"/>
      <c r="D1256" s="71"/>
      <c r="E1256" s="71"/>
      <c r="G1256" s="70"/>
      <c r="H1256" s="70"/>
      <c r="I1256" s="70"/>
      <c r="J1256" s="71"/>
      <c r="K1256" s="71"/>
    </row>
    <row r="1257" spans="3:11" s="69" customFormat="1" x14ac:dyDescent="0.25">
      <c r="C1257" s="71"/>
      <c r="D1257" s="71"/>
      <c r="E1257" s="71"/>
      <c r="G1257" s="70"/>
      <c r="H1257" s="70"/>
      <c r="I1257" s="70"/>
      <c r="J1257" s="71"/>
      <c r="K1257" s="71"/>
    </row>
    <row r="1258" spans="3:11" s="69" customFormat="1" x14ac:dyDescent="0.25">
      <c r="C1258" s="71"/>
      <c r="D1258" s="71"/>
      <c r="E1258" s="71"/>
      <c r="G1258" s="70"/>
      <c r="H1258" s="70"/>
      <c r="I1258" s="70"/>
      <c r="J1258" s="71"/>
      <c r="K1258" s="71"/>
    </row>
    <row r="1259" spans="3:11" s="69" customFormat="1" x14ac:dyDescent="0.25">
      <c r="C1259" s="71"/>
      <c r="D1259" s="71"/>
      <c r="E1259" s="71"/>
      <c r="G1259" s="70"/>
      <c r="H1259" s="70"/>
      <c r="I1259" s="70"/>
      <c r="J1259" s="71"/>
      <c r="K1259" s="71"/>
    </row>
    <row r="1260" spans="3:11" s="69" customFormat="1" x14ac:dyDescent="0.25">
      <c r="C1260" s="71"/>
      <c r="D1260" s="71"/>
      <c r="E1260" s="71"/>
      <c r="G1260" s="70"/>
      <c r="H1260" s="70"/>
      <c r="I1260" s="70"/>
      <c r="J1260" s="71"/>
      <c r="K1260" s="71"/>
    </row>
    <row r="1261" spans="3:11" s="69" customFormat="1" x14ac:dyDescent="0.25">
      <c r="C1261" s="71"/>
      <c r="D1261" s="71"/>
      <c r="E1261" s="71"/>
      <c r="G1261" s="70"/>
      <c r="H1261" s="70"/>
      <c r="I1261" s="70"/>
      <c r="J1261" s="71"/>
      <c r="K1261" s="71"/>
    </row>
    <row r="1262" spans="3:11" s="69" customFormat="1" x14ac:dyDescent="0.25">
      <c r="C1262" s="71"/>
      <c r="D1262" s="71"/>
      <c r="E1262" s="71"/>
      <c r="G1262" s="70"/>
      <c r="H1262" s="70"/>
      <c r="I1262" s="70"/>
      <c r="J1262" s="71"/>
      <c r="K1262" s="71"/>
    </row>
    <row r="1263" spans="3:11" s="69" customFormat="1" x14ac:dyDescent="0.25">
      <c r="C1263" s="71"/>
      <c r="D1263" s="71"/>
      <c r="E1263" s="71"/>
      <c r="G1263" s="70"/>
      <c r="H1263" s="70"/>
      <c r="I1263" s="70"/>
      <c r="J1263" s="71"/>
      <c r="K1263" s="71"/>
    </row>
    <row r="1264" spans="3:11" s="69" customFormat="1" x14ac:dyDescent="0.25">
      <c r="C1264" s="71"/>
      <c r="D1264" s="71"/>
      <c r="E1264" s="71"/>
      <c r="G1264" s="70"/>
      <c r="H1264" s="70"/>
      <c r="I1264" s="70"/>
      <c r="J1264" s="71"/>
      <c r="K1264" s="71"/>
    </row>
    <row r="1265" spans="3:11" s="69" customFormat="1" x14ac:dyDescent="0.25">
      <c r="C1265" s="71"/>
      <c r="D1265" s="71"/>
      <c r="E1265" s="71"/>
      <c r="G1265" s="70"/>
      <c r="H1265" s="70"/>
      <c r="I1265" s="70"/>
      <c r="J1265" s="71"/>
      <c r="K1265" s="71"/>
    </row>
    <row r="1266" spans="3:11" s="69" customFormat="1" x14ac:dyDescent="0.25">
      <c r="C1266" s="71"/>
      <c r="D1266" s="71"/>
      <c r="E1266" s="71"/>
      <c r="G1266" s="70"/>
      <c r="H1266" s="70"/>
      <c r="I1266" s="70"/>
      <c r="J1266" s="71"/>
      <c r="K1266" s="71"/>
    </row>
    <row r="1267" spans="3:11" s="69" customFormat="1" x14ac:dyDescent="0.25">
      <c r="C1267" s="71"/>
      <c r="D1267" s="71"/>
      <c r="E1267" s="71"/>
      <c r="G1267" s="70"/>
      <c r="H1267" s="70"/>
      <c r="I1267" s="70"/>
      <c r="J1267" s="71"/>
      <c r="K1267" s="71"/>
    </row>
    <row r="1268" spans="3:11" s="69" customFormat="1" x14ac:dyDescent="0.25">
      <c r="C1268" s="71"/>
      <c r="D1268" s="71"/>
      <c r="E1268" s="71"/>
      <c r="G1268" s="70"/>
      <c r="H1268" s="70"/>
      <c r="I1268" s="70"/>
      <c r="J1268" s="71"/>
      <c r="K1268" s="71"/>
    </row>
    <row r="1269" spans="3:11" s="69" customFormat="1" x14ac:dyDescent="0.25">
      <c r="C1269" s="71"/>
      <c r="D1269" s="71"/>
      <c r="E1269" s="71"/>
      <c r="G1269" s="70"/>
      <c r="H1269" s="70"/>
      <c r="I1269" s="70"/>
      <c r="J1269" s="71"/>
      <c r="K1269" s="71"/>
    </row>
    <row r="1270" spans="3:11" s="69" customFormat="1" x14ac:dyDescent="0.25">
      <c r="C1270" s="71"/>
      <c r="D1270" s="71"/>
      <c r="E1270" s="71"/>
      <c r="G1270" s="70"/>
      <c r="H1270" s="70"/>
      <c r="I1270" s="70"/>
      <c r="J1270" s="71"/>
      <c r="K1270" s="71"/>
    </row>
    <row r="1271" spans="3:11" s="69" customFormat="1" x14ac:dyDescent="0.25">
      <c r="C1271" s="71"/>
      <c r="D1271" s="71"/>
      <c r="E1271" s="71"/>
      <c r="G1271" s="70"/>
      <c r="H1271" s="70"/>
      <c r="I1271" s="70"/>
      <c r="J1271" s="71"/>
      <c r="K1271" s="71"/>
    </row>
    <row r="1272" spans="3:11" s="69" customFormat="1" x14ac:dyDescent="0.25">
      <c r="C1272" s="71"/>
      <c r="D1272" s="71"/>
      <c r="E1272" s="71"/>
      <c r="G1272" s="70"/>
      <c r="H1272" s="70"/>
      <c r="I1272" s="70"/>
      <c r="J1272" s="71"/>
      <c r="K1272" s="71"/>
    </row>
    <row r="1273" spans="3:11" s="69" customFormat="1" x14ac:dyDescent="0.25">
      <c r="C1273" s="71"/>
      <c r="D1273" s="71"/>
      <c r="E1273" s="71"/>
      <c r="G1273" s="70"/>
      <c r="H1273" s="70"/>
      <c r="I1273" s="70"/>
      <c r="J1273" s="71"/>
      <c r="K1273" s="71"/>
    </row>
    <row r="1274" spans="3:11" s="69" customFormat="1" x14ac:dyDescent="0.25">
      <c r="C1274" s="71"/>
      <c r="D1274" s="71"/>
      <c r="E1274" s="71"/>
      <c r="G1274" s="70"/>
      <c r="H1274" s="70"/>
      <c r="I1274" s="70"/>
      <c r="J1274" s="71"/>
      <c r="K1274" s="71"/>
    </row>
    <row r="1275" spans="3:11" s="69" customFormat="1" x14ac:dyDescent="0.25">
      <c r="C1275" s="71"/>
      <c r="D1275" s="71"/>
      <c r="E1275" s="71"/>
      <c r="G1275" s="70"/>
      <c r="H1275" s="70"/>
      <c r="I1275" s="70"/>
      <c r="J1275" s="71"/>
      <c r="K1275" s="71"/>
    </row>
    <row r="1276" spans="3:11" s="69" customFormat="1" x14ac:dyDescent="0.25">
      <c r="C1276" s="71"/>
      <c r="D1276" s="71"/>
      <c r="E1276" s="71"/>
      <c r="G1276" s="70"/>
      <c r="H1276" s="70"/>
      <c r="I1276" s="70"/>
      <c r="J1276" s="71"/>
      <c r="K1276" s="71"/>
    </row>
    <row r="1277" spans="3:11" s="69" customFormat="1" x14ac:dyDescent="0.25">
      <c r="C1277" s="71"/>
      <c r="D1277" s="71"/>
      <c r="E1277" s="71"/>
      <c r="G1277" s="70"/>
      <c r="H1277" s="70"/>
      <c r="I1277" s="70"/>
      <c r="J1277" s="71"/>
      <c r="K1277" s="71"/>
    </row>
    <row r="1278" spans="3:11" s="69" customFormat="1" x14ac:dyDescent="0.25">
      <c r="C1278" s="71"/>
      <c r="D1278" s="71"/>
      <c r="E1278" s="71"/>
      <c r="G1278" s="70"/>
      <c r="H1278" s="70"/>
      <c r="I1278" s="70"/>
      <c r="J1278" s="71"/>
      <c r="K1278" s="71"/>
    </row>
    <row r="1279" spans="3:11" s="69" customFormat="1" x14ac:dyDescent="0.25">
      <c r="C1279" s="71"/>
      <c r="D1279" s="71"/>
      <c r="E1279" s="71"/>
      <c r="G1279" s="70"/>
      <c r="H1279" s="70"/>
      <c r="I1279" s="70"/>
      <c r="J1279" s="71"/>
      <c r="K1279" s="71"/>
    </row>
    <row r="1280" spans="3:11" s="69" customFormat="1" x14ac:dyDescent="0.25">
      <c r="C1280" s="71"/>
      <c r="D1280" s="71"/>
      <c r="E1280" s="71"/>
      <c r="G1280" s="70"/>
      <c r="H1280" s="70"/>
      <c r="I1280" s="70"/>
      <c r="J1280" s="71"/>
      <c r="K1280" s="71"/>
    </row>
    <row r="1281" spans="3:11" s="69" customFormat="1" x14ac:dyDescent="0.25">
      <c r="C1281" s="71"/>
      <c r="D1281" s="71"/>
      <c r="E1281" s="71"/>
      <c r="G1281" s="70"/>
      <c r="H1281" s="70"/>
      <c r="I1281" s="70"/>
      <c r="J1281" s="71"/>
      <c r="K1281" s="71"/>
    </row>
    <row r="1282" spans="3:11" s="69" customFormat="1" x14ac:dyDescent="0.25">
      <c r="C1282" s="71"/>
      <c r="D1282" s="71"/>
      <c r="E1282" s="71"/>
      <c r="G1282" s="70"/>
      <c r="H1282" s="70"/>
      <c r="I1282" s="70"/>
      <c r="J1282" s="71"/>
      <c r="K1282" s="71"/>
    </row>
    <row r="1283" spans="3:11" s="69" customFormat="1" x14ac:dyDescent="0.25">
      <c r="C1283" s="71"/>
      <c r="D1283" s="71"/>
      <c r="E1283" s="71"/>
      <c r="G1283" s="70"/>
      <c r="H1283" s="70"/>
      <c r="I1283" s="70"/>
      <c r="J1283" s="71"/>
      <c r="K1283" s="71"/>
    </row>
    <row r="1284" spans="3:11" s="69" customFormat="1" x14ac:dyDescent="0.25">
      <c r="C1284" s="71"/>
      <c r="D1284" s="71"/>
      <c r="E1284" s="71"/>
      <c r="G1284" s="70"/>
      <c r="H1284" s="70"/>
      <c r="I1284" s="70"/>
      <c r="J1284" s="71"/>
      <c r="K1284" s="71"/>
    </row>
    <row r="1285" spans="3:11" s="69" customFormat="1" x14ac:dyDescent="0.25">
      <c r="C1285" s="71"/>
      <c r="D1285" s="71"/>
      <c r="E1285" s="71"/>
      <c r="G1285" s="70"/>
      <c r="H1285" s="70"/>
      <c r="I1285" s="70"/>
      <c r="J1285" s="71"/>
      <c r="K1285" s="71"/>
    </row>
    <row r="1286" spans="3:11" s="69" customFormat="1" x14ac:dyDescent="0.25">
      <c r="C1286" s="71"/>
      <c r="D1286" s="71"/>
      <c r="E1286" s="71"/>
      <c r="G1286" s="70"/>
      <c r="H1286" s="70"/>
      <c r="I1286" s="70"/>
      <c r="J1286" s="71"/>
      <c r="K1286" s="71"/>
    </row>
    <row r="1287" spans="3:11" s="69" customFormat="1" x14ac:dyDescent="0.25">
      <c r="C1287" s="71"/>
      <c r="D1287" s="71"/>
      <c r="E1287" s="71"/>
      <c r="G1287" s="70"/>
      <c r="H1287" s="70"/>
      <c r="I1287" s="70"/>
      <c r="J1287" s="71"/>
      <c r="K1287" s="71"/>
    </row>
    <row r="1288" spans="3:11" s="69" customFormat="1" x14ac:dyDescent="0.25">
      <c r="C1288" s="71"/>
      <c r="D1288" s="71"/>
      <c r="E1288" s="71"/>
      <c r="G1288" s="70"/>
      <c r="H1288" s="70"/>
      <c r="I1288" s="70"/>
      <c r="J1288" s="71"/>
      <c r="K1288" s="71"/>
    </row>
    <row r="1289" spans="3:11" s="69" customFormat="1" x14ac:dyDescent="0.25">
      <c r="C1289" s="71"/>
      <c r="D1289" s="71"/>
      <c r="E1289" s="71"/>
      <c r="G1289" s="70"/>
      <c r="H1289" s="70"/>
      <c r="I1289" s="70"/>
      <c r="J1289" s="71"/>
      <c r="K1289" s="71"/>
    </row>
    <row r="1290" spans="3:11" s="69" customFormat="1" x14ac:dyDescent="0.25">
      <c r="C1290" s="71"/>
      <c r="D1290" s="71"/>
      <c r="E1290" s="71"/>
      <c r="G1290" s="70"/>
      <c r="H1290" s="70"/>
      <c r="I1290" s="70"/>
      <c r="J1290" s="71"/>
      <c r="K1290" s="71"/>
    </row>
    <row r="1291" spans="3:11" s="69" customFormat="1" x14ac:dyDescent="0.25">
      <c r="C1291" s="71"/>
      <c r="D1291" s="71"/>
      <c r="E1291" s="71"/>
      <c r="G1291" s="70"/>
      <c r="H1291" s="70"/>
      <c r="I1291" s="70"/>
      <c r="J1291" s="71"/>
      <c r="K1291" s="71"/>
    </row>
    <row r="1292" spans="3:11" s="69" customFormat="1" x14ac:dyDescent="0.25">
      <c r="C1292" s="71"/>
      <c r="D1292" s="71"/>
      <c r="E1292" s="71"/>
      <c r="G1292" s="70"/>
      <c r="H1292" s="70"/>
      <c r="I1292" s="70"/>
      <c r="J1292" s="71"/>
      <c r="K1292" s="71"/>
    </row>
    <row r="1293" spans="3:11" s="69" customFormat="1" x14ac:dyDescent="0.25">
      <c r="C1293" s="71"/>
      <c r="D1293" s="71"/>
      <c r="E1293" s="71"/>
      <c r="G1293" s="70"/>
      <c r="H1293" s="70"/>
      <c r="I1293" s="70"/>
      <c r="J1293" s="71"/>
      <c r="K1293" s="71"/>
    </row>
    <row r="1294" spans="3:11" s="69" customFormat="1" x14ac:dyDescent="0.25">
      <c r="C1294" s="71"/>
      <c r="D1294" s="71"/>
      <c r="E1294" s="71"/>
      <c r="G1294" s="70"/>
      <c r="H1294" s="70"/>
      <c r="I1294" s="70"/>
      <c r="J1294" s="71"/>
      <c r="K1294" s="71"/>
    </row>
    <row r="1295" spans="3:11" s="69" customFormat="1" x14ac:dyDescent="0.25">
      <c r="C1295" s="71"/>
      <c r="D1295" s="71"/>
      <c r="E1295" s="71"/>
      <c r="G1295" s="70"/>
      <c r="H1295" s="70"/>
      <c r="I1295" s="70"/>
      <c r="J1295" s="71"/>
      <c r="K1295" s="71"/>
    </row>
    <row r="1296" spans="3:11" s="69" customFormat="1" x14ac:dyDescent="0.25">
      <c r="C1296" s="71"/>
      <c r="D1296" s="71"/>
      <c r="E1296" s="71"/>
      <c r="G1296" s="70"/>
      <c r="H1296" s="70"/>
      <c r="I1296" s="70"/>
      <c r="J1296" s="71"/>
      <c r="K1296" s="71"/>
    </row>
    <row r="1297" spans="3:11" s="69" customFormat="1" x14ac:dyDescent="0.25">
      <c r="C1297" s="71"/>
      <c r="D1297" s="71"/>
      <c r="E1297" s="71"/>
      <c r="G1297" s="70"/>
      <c r="H1297" s="70"/>
      <c r="I1297" s="70"/>
      <c r="J1297" s="71"/>
      <c r="K1297" s="71"/>
    </row>
    <row r="1298" spans="3:11" s="69" customFormat="1" x14ac:dyDescent="0.25">
      <c r="C1298" s="71"/>
      <c r="D1298" s="71"/>
      <c r="E1298" s="71"/>
      <c r="G1298" s="70"/>
      <c r="H1298" s="70"/>
      <c r="I1298" s="70"/>
      <c r="J1298" s="71"/>
      <c r="K1298" s="71"/>
    </row>
    <row r="1299" spans="3:11" s="69" customFormat="1" x14ac:dyDescent="0.25">
      <c r="C1299" s="71"/>
      <c r="D1299" s="71"/>
      <c r="E1299" s="71"/>
      <c r="G1299" s="70"/>
      <c r="H1299" s="70"/>
      <c r="I1299" s="70"/>
      <c r="J1299" s="71"/>
      <c r="K1299" s="71"/>
    </row>
    <row r="1300" spans="3:11" s="69" customFormat="1" x14ac:dyDescent="0.25">
      <c r="C1300" s="71"/>
      <c r="D1300" s="71"/>
      <c r="E1300" s="71"/>
      <c r="G1300" s="70"/>
      <c r="H1300" s="70"/>
      <c r="I1300" s="70"/>
      <c r="J1300" s="71"/>
      <c r="K1300" s="71"/>
    </row>
    <row r="1301" spans="3:11" s="69" customFormat="1" x14ac:dyDescent="0.25">
      <c r="C1301" s="71"/>
      <c r="D1301" s="71"/>
      <c r="E1301" s="71"/>
      <c r="G1301" s="70"/>
      <c r="H1301" s="70"/>
      <c r="I1301" s="70"/>
      <c r="J1301" s="71"/>
      <c r="K1301" s="71"/>
    </row>
    <row r="1302" spans="3:11" s="69" customFormat="1" x14ac:dyDescent="0.25">
      <c r="C1302" s="71"/>
      <c r="D1302" s="71"/>
      <c r="E1302" s="71"/>
      <c r="G1302" s="70"/>
      <c r="H1302" s="70"/>
      <c r="I1302" s="70"/>
      <c r="J1302" s="71"/>
      <c r="K1302" s="71"/>
    </row>
    <row r="1303" spans="3:11" s="69" customFormat="1" x14ac:dyDescent="0.25">
      <c r="C1303" s="71"/>
      <c r="D1303" s="71"/>
      <c r="E1303" s="71"/>
      <c r="G1303" s="70"/>
      <c r="H1303" s="70"/>
      <c r="I1303" s="70"/>
      <c r="J1303" s="71"/>
      <c r="K1303" s="71"/>
    </row>
    <row r="1304" spans="3:11" s="69" customFormat="1" x14ac:dyDescent="0.25">
      <c r="C1304" s="71"/>
      <c r="D1304" s="71"/>
      <c r="E1304" s="71"/>
      <c r="G1304" s="70"/>
      <c r="H1304" s="70"/>
      <c r="I1304" s="70"/>
      <c r="J1304" s="71"/>
      <c r="K1304" s="71"/>
    </row>
    <row r="1305" spans="3:11" s="69" customFormat="1" x14ac:dyDescent="0.25">
      <c r="C1305" s="71"/>
      <c r="D1305" s="71"/>
      <c r="E1305" s="71"/>
      <c r="G1305" s="70"/>
      <c r="H1305" s="70"/>
      <c r="I1305" s="70"/>
      <c r="J1305" s="71"/>
      <c r="K1305" s="71"/>
    </row>
    <row r="1306" spans="3:11" s="69" customFormat="1" x14ac:dyDescent="0.25">
      <c r="C1306" s="71"/>
      <c r="D1306" s="71"/>
      <c r="E1306" s="71"/>
      <c r="G1306" s="70"/>
      <c r="H1306" s="70"/>
      <c r="I1306" s="70"/>
      <c r="J1306" s="71"/>
      <c r="K1306" s="71"/>
    </row>
    <row r="1307" spans="3:11" s="69" customFormat="1" x14ac:dyDescent="0.25">
      <c r="C1307" s="71"/>
      <c r="D1307" s="71"/>
      <c r="E1307" s="71"/>
      <c r="G1307" s="70"/>
      <c r="H1307" s="70"/>
      <c r="I1307" s="70"/>
      <c r="J1307" s="71"/>
      <c r="K1307" s="71"/>
    </row>
    <row r="1308" spans="3:11" s="69" customFormat="1" x14ac:dyDescent="0.25">
      <c r="C1308" s="71"/>
      <c r="D1308" s="71"/>
      <c r="E1308" s="71"/>
      <c r="G1308" s="70"/>
      <c r="H1308" s="70"/>
      <c r="I1308" s="70"/>
      <c r="J1308" s="71"/>
      <c r="K1308" s="71"/>
    </row>
    <row r="1309" spans="3:11" s="69" customFormat="1" x14ac:dyDescent="0.25">
      <c r="C1309" s="71"/>
      <c r="D1309" s="71"/>
      <c r="E1309" s="71"/>
      <c r="G1309" s="70"/>
      <c r="H1309" s="70"/>
      <c r="I1309" s="70"/>
      <c r="J1309" s="71"/>
      <c r="K1309" s="71"/>
    </row>
    <row r="1310" spans="3:11" s="69" customFormat="1" x14ac:dyDescent="0.25">
      <c r="C1310" s="71"/>
      <c r="D1310" s="71"/>
      <c r="E1310" s="71"/>
      <c r="G1310" s="70"/>
      <c r="H1310" s="70"/>
      <c r="I1310" s="70"/>
      <c r="J1310" s="71"/>
      <c r="K1310" s="71"/>
    </row>
    <row r="1311" spans="3:11" s="69" customFormat="1" x14ac:dyDescent="0.25">
      <c r="C1311" s="71"/>
      <c r="D1311" s="71"/>
      <c r="E1311" s="71"/>
      <c r="G1311" s="70"/>
      <c r="H1311" s="70"/>
      <c r="I1311" s="70"/>
      <c r="J1311" s="71"/>
      <c r="K1311" s="71"/>
    </row>
    <row r="1312" spans="3:11" s="69" customFormat="1" x14ac:dyDescent="0.25">
      <c r="C1312" s="71"/>
      <c r="D1312" s="71"/>
      <c r="E1312" s="71"/>
      <c r="G1312" s="70"/>
      <c r="H1312" s="70"/>
      <c r="I1312" s="70"/>
      <c r="J1312" s="71"/>
      <c r="K1312" s="71"/>
    </row>
    <row r="1313" spans="3:11" s="69" customFormat="1" x14ac:dyDescent="0.25">
      <c r="C1313" s="71"/>
      <c r="D1313" s="71"/>
      <c r="E1313" s="71"/>
      <c r="G1313" s="70"/>
      <c r="H1313" s="70"/>
      <c r="I1313" s="70"/>
      <c r="J1313" s="71"/>
      <c r="K1313" s="71"/>
    </row>
    <row r="1314" spans="3:11" s="69" customFormat="1" x14ac:dyDescent="0.25">
      <c r="C1314" s="71"/>
      <c r="D1314" s="71"/>
      <c r="E1314" s="71"/>
      <c r="G1314" s="70"/>
      <c r="H1314" s="70"/>
      <c r="I1314" s="70"/>
      <c r="J1314" s="71"/>
      <c r="K1314" s="71"/>
    </row>
    <row r="1315" spans="3:11" s="69" customFormat="1" x14ac:dyDescent="0.25">
      <c r="C1315" s="71"/>
      <c r="D1315" s="71"/>
      <c r="E1315" s="71"/>
      <c r="G1315" s="70"/>
      <c r="H1315" s="70"/>
      <c r="I1315" s="70"/>
      <c r="J1315" s="71"/>
      <c r="K1315" s="71"/>
    </row>
    <row r="1316" spans="3:11" s="69" customFormat="1" x14ac:dyDescent="0.25">
      <c r="C1316" s="71"/>
      <c r="D1316" s="71"/>
      <c r="E1316" s="71"/>
      <c r="G1316" s="70"/>
      <c r="H1316" s="70"/>
      <c r="I1316" s="70"/>
      <c r="J1316" s="71"/>
      <c r="K1316" s="71"/>
    </row>
    <row r="1317" spans="3:11" s="69" customFormat="1" x14ac:dyDescent="0.25">
      <c r="C1317" s="71"/>
      <c r="D1317" s="71"/>
      <c r="E1317" s="71"/>
      <c r="G1317" s="70"/>
      <c r="H1317" s="70"/>
      <c r="I1317" s="70"/>
      <c r="J1317" s="71"/>
      <c r="K1317" s="71"/>
    </row>
    <row r="1318" spans="3:11" s="69" customFormat="1" x14ac:dyDescent="0.25">
      <c r="C1318" s="71"/>
      <c r="D1318" s="71"/>
      <c r="E1318" s="71"/>
      <c r="G1318" s="70"/>
      <c r="H1318" s="70"/>
      <c r="I1318" s="70"/>
      <c r="J1318" s="71"/>
      <c r="K1318" s="71"/>
    </row>
    <row r="1319" spans="3:11" s="69" customFormat="1" x14ac:dyDescent="0.25">
      <c r="C1319" s="71"/>
      <c r="D1319" s="71"/>
      <c r="E1319" s="71"/>
      <c r="G1319" s="70"/>
      <c r="H1319" s="70"/>
      <c r="I1319" s="70"/>
      <c r="J1319" s="71"/>
      <c r="K1319" s="71"/>
    </row>
    <row r="1320" spans="3:11" s="69" customFormat="1" x14ac:dyDescent="0.25">
      <c r="C1320" s="71"/>
      <c r="D1320" s="71"/>
      <c r="E1320" s="71"/>
      <c r="G1320" s="70"/>
      <c r="H1320" s="70"/>
      <c r="I1320" s="70"/>
      <c r="J1320" s="71"/>
      <c r="K1320" s="71"/>
    </row>
    <row r="1321" spans="3:11" s="69" customFormat="1" x14ac:dyDescent="0.25">
      <c r="C1321" s="71"/>
      <c r="D1321" s="71"/>
      <c r="E1321" s="71"/>
      <c r="G1321" s="70"/>
      <c r="H1321" s="70"/>
      <c r="I1321" s="70"/>
      <c r="J1321" s="71"/>
      <c r="K1321" s="71"/>
    </row>
    <row r="1322" spans="3:11" s="69" customFormat="1" x14ac:dyDescent="0.25">
      <c r="C1322" s="71"/>
      <c r="D1322" s="71"/>
      <c r="E1322" s="71"/>
      <c r="G1322" s="70"/>
      <c r="H1322" s="70"/>
      <c r="I1322" s="70"/>
      <c r="J1322" s="71"/>
      <c r="K1322" s="71"/>
    </row>
    <row r="1323" spans="3:11" s="69" customFormat="1" x14ac:dyDescent="0.25">
      <c r="C1323" s="71"/>
      <c r="D1323" s="71"/>
      <c r="E1323" s="71"/>
      <c r="G1323" s="70"/>
      <c r="H1323" s="70"/>
      <c r="I1323" s="70"/>
      <c r="J1323" s="71"/>
      <c r="K1323" s="71"/>
    </row>
    <row r="1324" spans="3:11" s="69" customFormat="1" x14ac:dyDescent="0.25">
      <c r="C1324" s="71"/>
      <c r="D1324" s="71"/>
      <c r="E1324" s="71"/>
      <c r="G1324" s="70"/>
      <c r="H1324" s="70"/>
      <c r="I1324" s="70"/>
      <c r="J1324" s="71"/>
      <c r="K1324" s="71"/>
    </row>
    <row r="1325" spans="3:11" s="69" customFormat="1" x14ac:dyDescent="0.25">
      <c r="C1325" s="71"/>
      <c r="D1325" s="71"/>
      <c r="E1325" s="71"/>
      <c r="G1325" s="70"/>
      <c r="H1325" s="70"/>
      <c r="I1325" s="70"/>
      <c r="J1325" s="71"/>
      <c r="K1325" s="71"/>
    </row>
    <row r="1326" spans="3:11" s="69" customFormat="1" x14ac:dyDescent="0.25">
      <c r="C1326" s="71"/>
      <c r="D1326" s="71"/>
      <c r="E1326" s="71"/>
      <c r="G1326" s="70"/>
      <c r="H1326" s="70"/>
      <c r="I1326" s="70"/>
      <c r="J1326" s="71"/>
      <c r="K1326" s="71"/>
    </row>
    <row r="1327" spans="3:11" s="69" customFormat="1" x14ac:dyDescent="0.25">
      <c r="C1327" s="71"/>
      <c r="D1327" s="71"/>
      <c r="E1327" s="71"/>
      <c r="G1327" s="70"/>
      <c r="H1327" s="70"/>
      <c r="I1327" s="70"/>
      <c r="J1327" s="71"/>
      <c r="K1327" s="71"/>
    </row>
    <row r="1328" spans="3:11" s="69" customFormat="1" x14ac:dyDescent="0.25">
      <c r="C1328" s="71"/>
      <c r="D1328" s="71"/>
      <c r="E1328" s="71"/>
      <c r="G1328" s="70"/>
      <c r="H1328" s="70"/>
      <c r="I1328" s="70"/>
      <c r="J1328" s="71"/>
      <c r="K1328" s="71"/>
    </row>
    <row r="1329" spans="3:11" s="69" customFormat="1" x14ac:dyDescent="0.25">
      <c r="C1329" s="71"/>
      <c r="D1329" s="71"/>
      <c r="E1329" s="71"/>
      <c r="G1329" s="70"/>
      <c r="H1329" s="70"/>
      <c r="I1329" s="70"/>
      <c r="J1329" s="71"/>
      <c r="K1329" s="71"/>
    </row>
    <row r="1330" spans="3:11" s="69" customFormat="1" x14ac:dyDescent="0.25">
      <c r="C1330" s="71"/>
      <c r="D1330" s="71"/>
      <c r="E1330" s="71"/>
      <c r="G1330" s="70"/>
      <c r="H1330" s="70"/>
      <c r="I1330" s="70"/>
      <c r="J1330" s="71"/>
      <c r="K1330" s="71"/>
    </row>
    <row r="1331" spans="3:11" s="69" customFormat="1" x14ac:dyDescent="0.25">
      <c r="C1331" s="71"/>
      <c r="D1331" s="71"/>
      <c r="E1331" s="71"/>
      <c r="G1331" s="70"/>
      <c r="H1331" s="70"/>
      <c r="I1331" s="70"/>
      <c r="J1331" s="71"/>
      <c r="K1331" s="71"/>
    </row>
    <row r="1332" spans="3:11" s="69" customFormat="1" x14ac:dyDescent="0.25">
      <c r="C1332" s="71"/>
      <c r="D1332" s="71"/>
      <c r="E1332" s="71"/>
      <c r="G1332" s="70"/>
      <c r="H1332" s="70"/>
      <c r="I1332" s="70"/>
      <c r="J1332" s="71"/>
      <c r="K1332" s="71"/>
    </row>
    <row r="1333" spans="3:11" s="69" customFormat="1" x14ac:dyDescent="0.25">
      <c r="C1333" s="71"/>
      <c r="D1333" s="71"/>
      <c r="E1333" s="71"/>
      <c r="G1333" s="70"/>
      <c r="H1333" s="70"/>
      <c r="I1333" s="70"/>
      <c r="J1333" s="71"/>
      <c r="K1333" s="71"/>
    </row>
    <row r="1334" spans="3:11" s="69" customFormat="1" x14ac:dyDescent="0.25">
      <c r="C1334" s="71"/>
      <c r="D1334" s="71"/>
      <c r="E1334" s="71"/>
      <c r="G1334" s="70"/>
      <c r="H1334" s="70"/>
      <c r="I1334" s="70"/>
      <c r="J1334" s="71"/>
      <c r="K1334" s="71"/>
    </row>
    <row r="1335" spans="3:11" s="69" customFormat="1" x14ac:dyDescent="0.25">
      <c r="C1335" s="71"/>
      <c r="D1335" s="71"/>
      <c r="E1335" s="71"/>
      <c r="G1335" s="70"/>
      <c r="H1335" s="70"/>
      <c r="I1335" s="70"/>
      <c r="J1335" s="71"/>
      <c r="K1335" s="71"/>
    </row>
    <row r="1336" spans="3:11" s="69" customFormat="1" x14ac:dyDescent="0.25">
      <c r="C1336" s="71"/>
      <c r="D1336" s="71"/>
      <c r="E1336" s="71"/>
      <c r="G1336" s="70"/>
      <c r="H1336" s="70"/>
      <c r="I1336" s="70"/>
      <c r="J1336" s="71"/>
      <c r="K1336" s="71"/>
    </row>
    <row r="1337" spans="3:11" s="69" customFormat="1" x14ac:dyDescent="0.25">
      <c r="C1337" s="71"/>
      <c r="D1337" s="71"/>
      <c r="E1337" s="71"/>
      <c r="G1337" s="70"/>
      <c r="H1337" s="70"/>
      <c r="I1337" s="70"/>
      <c r="J1337" s="71"/>
      <c r="K1337" s="71"/>
    </row>
    <row r="1338" spans="3:11" s="69" customFormat="1" x14ac:dyDescent="0.25">
      <c r="C1338" s="71"/>
      <c r="D1338" s="71"/>
      <c r="E1338" s="71"/>
      <c r="G1338" s="70"/>
      <c r="H1338" s="70"/>
      <c r="I1338" s="70"/>
      <c r="J1338" s="71"/>
      <c r="K1338" s="71"/>
    </row>
    <row r="1339" spans="3:11" s="69" customFormat="1" x14ac:dyDescent="0.25">
      <c r="C1339" s="71"/>
      <c r="D1339" s="71"/>
      <c r="E1339" s="71"/>
      <c r="G1339" s="70"/>
      <c r="H1339" s="70"/>
      <c r="I1339" s="70"/>
      <c r="J1339" s="71"/>
      <c r="K1339" s="71"/>
    </row>
    <row r="1340" spans="3:11" s="69" customFormat="1" x14ac:dyDescent="0.25">
      <c r="C1340" s="71"/>
      <c r="D1340" s="71"/>
      <c r="E1340" s="71"/>
      <c r="G1340" s="70"/>
      <c r="H1340" s="70"/>
      <c r="I1340" s="70"/>
      <c r="J1340" s="71"/>
      <c r="K1340" s="71"/>
    </row>
    <row r="1341" spans="3:11" s="69" customFormat="1" x14ac:dyDescent="0.25">
      <c r="C1341" s="71"/>
      <c r="D1341" s="71"/>
      <c r="E1341" s="71"/>
      <c r="G1341" s="70"/>
      <c r="H1341" s="70"/>
      <c r="I1341" s="70"/>
      <c r="J1341" s="71"/>
      <c r="K1341" s="71"/>
    </row>
    <row r="1342" spans="3:11" s="69" customFormat="1" x14ac:dyDescent="0.25">
      <c r="C1342" s="71"/>
      <c r="D1342" s="71"/>
      <c r="E1342" s="71"/>
      <c r="G1342" s="70"/>
      <c r="H1342" s="70"/>
      <c r="I1342" s="70"/>
      <c r="J1342" s="71"/>
      <c r="K1342" s="71"/>
    </row>
    <row r="1343" spans="3:11" s="69" customFormat="1" x14ac:dyDescent="0.25">
      <c r="C1343" s="71"/>
      <c r="D1343" s="71"/>
      <c r="E1343" s="71"/>
      <c r="G1343" s="70"/>
      <c r="H1343" s="70"/>
      <c r="I1343" s="70"/>
      <c r="J1343" s="71"/>
      <c r="K1343" s="71"/>
    </row>
    <row r="1344" spans="3:11" s="69" customFormat="1" x14ac:dyDescent="0.25">
      <c r="C1344" s="71"/>
      <c r="D1344" s="71"/>
      <c r="E1344" s="71"/>
      <c r="G1344" s="70"/>
      <c r="H1344" s="70"/>
      <c r="I1344" s="70"/>
      <c r="J1344" s="71"/>
      <c r="K1344" s="71"/>
    </row>
    <row r="1345" spans="3:11" s="69" customFormat="1" x14ac:dyDescent="0.25">
      <c r="C1345" s="71"/>
      <c r="D1345" s="71"/>
      <c r="E1345" s="71"/>
      <c r="G1345" s="70"/>
      <c r="H1345" s="70"/>
      <c r="I1345" s="70"/>
      <c r="J1345" s="71"/>
      <c r="K1345" s="71"/>
    </row>
    <row r="1346" spans="3:11" s="69" customFormat="1" x14ac:dyDescent="0.25">
      <c r="C1346" s="71"/>
      <c r="D1346" s="71"/>
      <c r="E1346" s="71"/>
      <c r="G1346" s="70"/>
      <c r="H1346" s="70"/>
      <c r="I1346" s="70"/>
      <c r="J1346" s="71"/>
      <c r="K1346" s="71"/>
    </row>
    <row r="1347" spans="3:11" s="69" customFormat="1" x14ac:dyDescent="0.25">
      <c r="C1347" s="71"/>
      <c r="D1347" s="71"/>
      <c r="E1347" s="71"/>
      <c r="G1347" s="70"/>
      <c r="H1347" s="70"/>
      <c r="I1347" s="70"/>
      <c r="J1347" s="71"/>
      <c r="K1347" s="71"/>
    </row>
    <row r="1348" spans="3:11" s="69" customFormat="1" x14ac:dyDescent="0.25">
      <c r="C1348" s="71"/>
      <c r="D1348" s="71"/>
      <c r="E1348" s="71"/>
      <c r="G1348" s="70"/>
      <c r="H1348" s="70"/>
      <c r="I1348" s="70"/>
      <c r="J1348" s="71"/>
      <c r="K1348" s="71"/>
    </row>
    <row r="1349" spans="3:11" s="69" customFormat="1" x14ac:dyDescent="0.25">
      <c r="C1349" s="71"/>
      <c r="D1349" s="71"/>
      <c r="E1349" s="71"/>
      <c r="G1349" s="70"/>
      <c r="H1349" s="70"/>
      <c r="I1349" s="70"/>
      <c r="J1349" s="71"/>
      <c r="K1349" s="71"/>
    </row>
    <row r="1350" spans="3:11" s="69" customFormat="1" x14ac:dyDescent="0.25">
      <c r="C1350" s="71"/>
      <c r="D1350" s="71"/>
      <c r="E1350" s="71"/>
      <c r="G1350" s="70"/>
      <c r="H1350" s="70"/>
      <c r="I1350" s="70"/>
      <c r="J1350" s="71"/>
      <c r="K1350" s="71"/>
    </row>
    <row r="1351" spans="3:11" s="69" customFormat="1" x14ac:dyDescent="0.25">
      <c r="C1351" s="71"/>
      <c r="D1351" s="71"/>
      <c r="E1351" s="71"/>
      <c r="G1351" s="70"/>
      <c r="H1351" s="70"/>
      <c r="I1351" s="70"/>
      <c r="J1351" s="71"/>
      <c r="K1351" s="71"/>
    </row>
    <row r="1352" spans="3:11" s="69" customFormat="1" x14ac:dyDescent="0.25">
      <c r="C1352" s="71"/>
      <c r="D1352" s="71"/>
      <c r="E1352" s="71"/>
      <c r="G1352" s="70"/>
      <c r="H1352" s="70"/>
      <c r="I1352" s="70"/>
      <c r="J1352" s="71"/>
      <c r="K1352" s="71"/>
    </row>
    <row r="1353" spans="3:11" s="69" customFormat="1" x14ac:dyDescent="0.25">
      <c r="C1353" s="71"/>
      <c r="D1353" s="71"/>
      <c r="E1353" s="71"/>
      <c r="G1353" s="70"/>
      <c r="H1353" s="70"/>
      <c r="I1353" s="70"/>
      <c r="J1353" s="71"/>
      <c r="K1353" s="71"/>
    </row>
    <row r="1354" spans="3:11" s="69" customFormat="1" x14ac:dyDescent="0.25">
      <c r="C1354" s="71"/>
      <c r="D1354" s="71"/>
      <c r="E1354" s="71"/>
      <c r="G1354" s="70"/>
      <c r="H1354" s="70"/>
      <c r="I1354" s="70"/>
      <c r="J1354" s="71"/>
      <c r="K1354" s="71"/>
    </row>
    <row r="1355" spans="3:11" s="69" customFormat="1" x14ac:dyDescent="0.25">
      <c r="C1355" s="71"/>
      <c r="D1355" s="71"/>
      <c r="E1355" s="71"/>
      <c r="G1355" s="70"/>
      <c r="H1355" s="70"/>
      <c r="I1355" s="70"/>
      <c r="J1355" s="71"/>
      <c r="K1355" s="71"/>
    </row>
    <row r="1356" spans="3:11" s="69" customFormat="1" x14ac:dyDescent="0.25">
      <c r="C1356" s="71"/>
      <c r="D1356" s="71"/>
      <c r="E1356" s="71"/>
      <c r="G1356" s="70"/>
      <c r="H1356" s="70"/>
      <c r="I1356" s="70"/>
      <c r="J1356" s="71"/>
      <c r="K1356" s="71"/>
    </row>
    <row r="1357" spans="3:11" s="69" customFormat="1" x14ac:dyDescent="0.25">
      <c r="C1357" s="71"/>
      <c r="D1357" s="71"/>
      <c r="E1357" s="71"/>
      <c r="G1357" s="70"/>
      <c r="H1357" s="70"/>
      <c r="I1357" s="70"/>
      <c r="J1357" s="71"/>
      <c r="K1357" s="71"/>
    </row>
    <row r="1358" spans="3:11" s="69" customFormat="1" x14ac:dyDescent="0.25">
      <c r="C1358" s="71"/>
      <c r="D1358" s="71"/>
      <c r="E1358" s="71"/>
      <c r="G1358" s="70"/>
      <c r="H1358" s="70"/>
      <c r="I1358" s="70"/>
      <c r="J1358" s="71"/>
      <c r="K1358" s="71"/>
    </row>
    <row r="1359" spans="3:11" s="69" customFormat="1" x14ac:dyDescent="0.25">
      <c r="C1359" s="71"/>
      <c r="D1359" s="71"/>
      <c r="E1359" s="71"/>
      <c r="G1359" s="70"/>
      <c r="H1359" s="70"/>
      <c r="I1359" s="70"/>
      <c r="J1359" s="71"/>
      <c r="K1359" s="71"/>
    </row>
    <row r="1360" spans="3:11" s="69" customFormat="1" x14ac:dyDescent="0.25">
      <c r="C1360" s="71"/>
      <c r="D1360" s="71"/>
      <c r="E1360" s="71"/>
      <c r="G1360" s="70"/>
      <c r="H1360" s="70"/>
      <c r="I1360" s="70"/>
      <c r="J1360" s="71"/>
      <c r="K1360" s="71"/>
    </row>
    <row r="1361" spans="3:11" s="69" customFormat="1" x14ac:dyDescent="0.25">
      <c r="C1361" s="71"/>
      <c r="D1361" s="71"/>
      <c r="E1361" s="71"/>
      <c r="G1361" s="70"/>
      <c r="H1361" s="70"/>
      <c r="I1361" s="70"/>
      <c r="J1361" s="71"/>
      <c r="K1361" s="71"/>
    </row>
    <row r="1362" spans="3:11" s="69" customFormat="1" x14ac:dyDescent="0.25">
      <c r="C1362" s="71"/>
      <c r="D1362" s="71"/>
      <c r="E1362" s="71"/>
      <c r="G1362" s="70"/>
      <c r="H1362" s="70"/>
      <c r="I1362" s="70"/>
      <c r="J1362" s="71"/>
      <c r="K1362" s="71"/>
    </row>
    <row r="1363" spans="3:11" s="69" customFormat="1" x14ac:dyDescent="0.25">
      <c r="C1363" s="71"/>
      <c r="D1363" s="71"/>
      <c r="E1363" s="71"/>
      <c r="G1363" s="70"/>
      <c r="H1363" s="70"/>
      <c r="I1363" s="70"/>
      <c r="J1363" s="71"/>
      <c r="K1363" s="71"/>
    </row>
    <row r="1364" spans="3:11" s="69" customFormat="1" x14ac:dyDescent="0.25">
      <c r="C1364" s="71"/>
      <c r="D1364" s="71"/>
      <c r="E1364" s="71"/>
      <c r="G1364" s="70"/>
      <c r="H1364" s="70"/>
      <c r="I1364" s="70"/>
      <c r="J1364" s="71"/>
      <c r="K1364" s="71"/>
    </row>
    <row r="1365" spans="3:11" s="69" customFormat="1" x14ac:dyDescent="0.25">
      <c r="C1365" s="71"/>
      <c r="D1365" s="71"/>
      <c r="E1365" s="71"/>
      <c r="G1365" s="70"/>
      <c r="H1365" s="70"/>
      <c r="I1365" s="70"/>
      <c r="J1365" s="71"/>
      <c r="K1365" s="71"/>
    </row>
    <row r="1366" spans="3:11" s="69" customFormat="1" x14ac:dyDescent="0.25">
      <c r="C1366" s="71"/>
      <c r="D1366" s="71"/>
      <c r="E1366" s="71"/>
      <c r="G1366" s="70"/>
      <c r="H1366" s="70"/>
      <c r="I1366" s="70"/>
      <c r="J1366" s="71"/>
      <c r="K1366" s="71"/>
    </row>
    <row r="1367" spans="3:11" s="69" customFormat="1" x14ac:dyDescent="0.25">
      <c r="C1367" s="71"/>
      <c r="D1367" s="71"/>
      <c r="E1367" s="71"/>
      <c r="G1367" s="70"/>
      <c r="H1367" s="70"/>
      <c r="I1367" s="70"/>
      <c r="J1367" s="71"/>
      <c r="K1367" s="71"/>
    </row>
    <row r="1368" spans="3:11" s="69" customFormat="1" x14ac:dyDescent="0.25">
      <c r="C1368" s="71"/>
      <c r="D1368" s="71"/>
      <c r="E1368" s="71"/>
      <c r="G1368" s="70"/>
      <c r="H1368" s="70"/>
      <c r="I1368" s="70"/>
      <c r="J1368" s="71"/>
      <c r="K1368" s="71"/>
    </row>
    <row r="1369" spans="3:11" s="69" customFormat="1" x14ac:dyDescent="0.25">
      <c r="C1369" s="71"/>
      <c r="D1369" s="71"/>
      <c r="E1369" s="71"/>
      <c r="G1369" s="70"/>
      <c r="H1369" s="70"/>
      <c r="I1369" s="70"/>
      <c r="J1369" s="71"/>
      <c r="K1369" s="71"/>
    </row>
    <row r="1370" spans="3:11" s="69" customFormat="1" x14ac:dyDescent="0.25">
      <c r="C1370" s="71"/>
      <c r="D1370" s="71"/>
      <c r="E1370" s="71"/>
      <c r="G1370" s="70"/>
      <c r="H1370" s="70"/>
      <c r="I1370" s="70"/>
      <c r="J1370" s="71"/>
      <c r="K1370" s="71"/>
    </row>
    <row r="1371" spans="3:11" s="69" customFormat="1" x14ac:dyDescent="0.25">
      <c r="C1371" s="71"/>
      <c r="D1371" s="71"/>
      <c r="E1371" s="71"/>
      <c r="G1371" s="70"/>
      <c r="H1371" s="70"/>
      <c r="I1371" s="70"/>
      <c r="J1371" s="71"/>
      <c r="K1371" s="71"/>
    </row>
    <row r="1372" spans="3:11" s="69" customFormat="1" x14ac:dyDescent="0.25">
      <c r="C1372" s="71"/>
      <c r="D1372" s="71"/>
      <c r="E1372" s="71"/>
      <c r="G1372" s="70"/>
      <c r="H1372" s="70"/>
      <c r="I1372" s="70"/>
      <c r="J1372" s="71"/>
      <c r="K1372" s="71"/>
    </row>
    <row r="1373" spans="3:11" s="69" customFormat="1" x14ac:dyDescent="0.25">
      <c r="C1373" s="71"/>
      <c r="D1373" s="71"/>
      <c r="E1373" s="71"/>
      <c r="G1373" s="70"/>
      <c r="H1373" s="70"/>
      <c r="I1373" s="70"/>
      <c r="J1373" s="71"/>
      <c r="K1373" s="71"/>
    </row>
    <row r="1374" spans="3:11" s="69" customFormat="1" x14ac:dyDescent="0.25">
      <c r="C1374" s="71"/>
      <c r="D1374" s="71"/>
      <c r="E1374" s="71"/>
      <c r="G1374" s="70"/>
      <c r="H1374" s="70"/>
      <c r="I1374" s="70"/>
      <c r="J1374" s="71"/>
      <c r="K1374" s="71"/>
    </row>
    <row r="1375" spans="3:11" s="69" customFormat="1" x14ac:dyDescent="0.25">
      <c r="C1375" s="71"/>
      <c r="D1375" s="71"/>
      <c r="E1375" s="71"/>
      <c r="G1375" s="70"/>
      <c r="H1375" s="70"/>
      <c r="I1375" s="70"/>
      <c r="J1375" s="71"/>
      <c r="K1375" s="71"/>
    </row>
    <row r="1376" spans="3:11" s="69" customFormat="1" x14ac:dyDescent="0.25">
      <c r="C1376" s="71"/>
      <c r="D1376" s="71"/>
      <c r="E1376" s="71"/>
      <c r="G1376" s="70"/>
      <c r="H1376" s="70"/>
      <c r="I1376" s="70"/>
      <c r="J1376" s="71"/>
      <c r="K1376" s="71"/>
    </row>
    <row r="1377" spans="3:11" s="69" customFormat="1" x14ac:dyDescent="0.25">
      <c r="C1377" s="71"/>
      <c r="D1377" s="71"/>
      <c r="E1377" s="71"/>
      <c r="G1377" s="70"/>
      <c r="H1377" s="70"/>
      <c r="I1377" s="70"/>
      <c r="J1377" s="71"/>
      <c r="K1377" s="71"/>
    </row>
    <row r="1378" spans="3:11" s="69" customFormat="1" x14ac:dyDescent="0.25">
      <c r="C1378" s="71"/>
      <c r="D1378" s="71"/>
      <c r="E1378" s="71"/>
      <c r="G1378" s="70"/>
      <c r="H1378" s="70"/>
      <c r="I1378" s="70"/>
      <c r="J1378" s="71"/>
      <c r="K1378" s="71"/>
    </row>
    <row r="1379" spans="3:11" s="69" customFormat="1" x14ac:dyDescent="0.25">
      <c r="C1379" s="71"/>
      <c r="D1379" s="71"/>
      <c r="E1379" s="71"/>
      <c r="G1379" s="70"/>
      <c r="H1379" s="70"/>
      <c r="I1379" s="70"/>
      <c r="J1379" s="71"/>
      <c r="K1379" s="71"/>
    </row>
    <row r="1380" spans="3:11" s="69" customFormat="1" x14ac:dyDescent="0.25">
      <c r="C1380" s="71"/>
      <c r="D1380" s="71"/>
      <c r="E1380" s="71"/>
      <c r="G1380" s="70"/>
      <c r="H1380" s="70"/>
      <c r="I1380" s="70"/>
      <c r="J1380" s="71"/>
      <c r="K1380" s="71"/>
    </row>
    <row r="1381" spans="3:11" s="69" customFormat="1" x14ac:dyDescent="0.25">
      <c r="C1381" s="71"/>
      <c r="D1381" s="71"/>
      <c r="E1381" s="71"/>
      <c r="G1381" s="70"/>
      <c r="H1381" s="70"/>
      <c r="I1381" s="70"/>
      <c r="J1381" s="71"/>
      <c r="K1381" s="71"/>
    </row>
    <row r="1382" spans="3:11" s="69" customFormat="1" x14ac:dyDescent="0.25">
      <c r="C1382" s="71"/>
      <c r="D1382" s="71"/>
      <c r="E1382" s="71"/>
      <c r="G1382" s="70"/>
      <c r="H1382" s="70"/>
      <c r="I1382" s="70"/>
      <c r="J1382" s="71"/>
      <c r="K1382" s="71"/>
    </row>
    <row r="1383" spans="3:11" s="69" customFormat="1" x14ac:dyDescent="0.25">
      <c r="C1383" s="71"/>
      <c r="D1383" s="71"/>
      <c r="E1383" s="71"/>
      <c r="G1383" s="70"/>
      <c r="H1383" s="70"/>
      <c r="I1383" s="70"/>
      <c r="J1383" s="71"/>
      <c r="K1383" s="71"/>
    </row>
    <row r="1384" spans="3:11" s="69" customFormat="1" x14ac:dyDescent="0.25">
      <c r="C1384" s="71"/>
      <c r="D1384" s="71"/>
      <c r="E1384" s="71"/>
      <c r="G1384" s="70"/>
      <c r="H1384" s="70"/>
      <c r="I1384" s="70"/>
      <c r="J1384" s="71"/>
      <c r="K1384" s="71"/>
    </row>
    <row r="1385" spans="3:11" s="69" customFormat="1" x14ac:dyDescent="0.25">
      <c r="C1385" s="71"/>
      <c r="D1385" s="71"/>
      <c r="E1385" s="71"/>
      <c r="G1385" s="70"/>
      <c r="H1385" s="70"/>
      <c r="I1385" s="70"/>
      <c r="J1385" s="71"/>
      <c r="K1385" s="71"/>
    </row>
    <row r="1386" spans="3:11" s="69" customFormat="1" x14ac:dyDescent="0.25">
      <c r="C1386" s="71"/>
      <c r="D1386" s="71"/>
      <c r="E1386" s="71"/>
      <c r="G1386" s="70"/>
      <c r="H1386" s="70"/>
      <c r="I1386" s="70"/>
      <c r="J1386" s="71"/>
      <c r="K1386" s="71"/>
    </row>
    <row r="1387" spans="3:11" s="69" customFormat="1" x14ac:dyDescent="0.25">
      <c r="C1387" s="71"/>
      <c r="D1387" s="71"/>
      <c r="E1387" s="71"/>
      <c r="G1387" s="70"/>
      <c r="H1387" s="70"/>
      <c r="I1387" s="70"/>
      <c r="J1387" s="71"/>
      <c r="K1387" s="71"/>
    </row>
    <row r="1388" spans="3:11" s="69" customFormat="1" x14ac:dyDescent="0.25">
      <c r="C1388" s="71"/>
      <c r="D1388" s="71"/>
      <c r="E1388" s="71"/>
      <c r="G1388" s="70"/>
      <c r="H1388" s="70"/>
      <c r="I1388" s="70"/>
      <c r="J1388" s="71"/>
      <c r="K1388" s="71"/>
    </row>
    <row r="1389" spans="3:11" s="69" customFormat="1" x14ac:dyDescent="0.25">
      <c r="C1389" s="71"/>
      <c r="D1389" s="71"/>
      <c r="E1389" s="71"/>
      <c r="G1389" s="70"/>
      <c r="H1389" s="70"/>
      <c r="I1389" s="70"/>
      <c r="J1389" s="71"/>
      <c r="K1389" s="71"/>
    </row>
    <row r="1390" spans="3:11" s="69" customFormat="1" x14ac:dyDescent="0.25">
      <c r="C1390" s="71"/>
      <c r="D1390" s="71"/>
      <c r="E1390" s="71"/>
      <c r="G1390" s="70"/>
      <c r="H1390" s="70"/>
      <c r="I1390" s="70"/>
      <c r="J1390" s="71"/>
      <c r="K1390" s="71"/>
    </row>
    <row r="1391" spans="3:11" s="69" customFormat="1" x14ac:dyDescent="0.25">
      <c r="C1391" s="71"/>
      <c r="D1391" s="71"/>
      <c r="E1391" s="71"/>
      <c r="G1391" s="70"/>
      <c r="H1391" s="70"/>
      <c r="I1391" s="70"/>
      <c r="J1391" s="71"/>
      <c r="K1391" s="71"/>
    </row>
    <row r="1392" spans="3:11" s="69" customFormat="1" x14ac:dyDescent="0.25">
      <c r="C1392" s="71"/>
      <c r="D1392" s="71"/>
      <c r="E1392" s="71"/>
      <c r="G1392" s="70"/>
      <c r="H1392" s="70"/>
      <c r="I1392" s="70"/>
      <c r="J1392" s="71"/>
      <c r="K1392" s="71"/>
    </row>
    <row r="1393" spans="3:11" s="69" customFormat="1" x14ac:dyDescent="0.25">
      <c r="C1393" s="71"/>
      <c r="D1393" s="71"/>
      <c r="E1393" s="71"/>
      <c r="G1393" s="70"/>
      <c r="H1393" s="70"/>
      <c r="I1393" s="70"/>
      <c r="J1393" s="71"/>
      <c r="K1393" s="71"/>
    </row>
    <row r="1394" spans="3:11" s="69" customFormat="1" x14ac:dyDescent="0.25">
      <c r="C1394" s="71"/>
      <c r="D1394" s="71"/>
      <c r="E1394" s="71"/>
      <c r="G1394" s="70"/>
      <c r="H1394" s="70"/>
      <c r="I1394" s="70"/>
      <c r="J1394" s="71"/>
      <c r="K1394" s="71"/>
    </row>
    <row r="1395" spans="3:11" s="69" customFormat="1" x14ac:dyDescent="0.25">
      <c r="C1395" s="71"/>
      <c r="D1395" s="71"/>
      <c r="E1395" s="71"/>
      <c r="G1395" s="70"/>
      <c r="H1395" s="70"/>
      <c r="I1395" s="70"/>
      <c r="J1395" s="71"/>
      <c r="K1395" s="71"/>
    </row>
    <row r="1396" spans="3:11" s="69" customFormat="1" x14ac:dyDescent="0.25">
      <c r="C1396" s="71"/>
      <c r="D1396" s="71"/>
      <c r="E1396" s="71"/>
      <c r="G1396" s="70"/>
      <c r="H1396" s="70"/>
      <c r="I1396" s="70"/>
      <c r="J1396" s="71"/>
      <c r="K1396" s="71"/>
    </row>
    <row r="1397" spans="3:11" s="69" customFormat="1" x14ac:dyDescent="0.25">
      <c r="C1397" s="71"/>
      <c r="D1397" s="71"/>
      <c r="E1397" s="71"/>
      <c r="G1397" s="70"/>
      <c r="H1397" s="70"/>
      <c r="I1397" s="70"/>
      <c r="J1397" s="71"/>
      <c r="K1397" s="71"/>
    </row>
    <row r="1398" spans="3:11" s="69" customFormat="1" x14ac:dyDescent="0.25">
      <c r="C1398" s="71"/>
      <c r="D1398" s="71"/>
      <c r="E1398" s="71"/>
      <c r="G1398" s="70"/>
      <c r="H1398" s="70"/>
      <c r="I1398" s="70"/>
      <c r="J1398" s="71"/>
      <c r="K1398" s="71"/>
    </row>
    <row r="1399" spans="3:11" s="69" customFormat="1" x14ac:dyDescent="0.25">
      <c r="C1399" s="71"/>
      <c r="D1399" s="71"/>
      <c r="E1399" s="71"/>
      <c r="G1399" s="70"/>
      <c r="H1399" s="70"/>
      <c r="I1399" s="70"/>
      <c r="J1399" s="71"/>
      <c r="K1399" s="71"/>
    </row>
    <row r="1400" spans="3:11" s="69" customFormat="1" x14ac:dyDescent="0.25">
      <c r="C1400" s="71"/>
      <c r="D1400" s="71"/>
      <c r="E1400" s="71"/>
      <c r="G1400" s="70"/>
      <c r="H1400" s="70"/>
      <c r="I1400" s="70"/>
      <c r="J1400" s="71"/>
      <c r="K1400" s="71"/>
    </row>
    <row r="1401" spans="3:11" s="69" customFormat="1" x14ac:dyDescent="0.25">
      <c r="C1401" s="71"/>
      <c r="D1401" s="71"/>
      <c r="E1401" s="71"/>
      <c r="G1401" s="70"/>
      <c r="H1401" s="70"/>
      <c r="I1401" s="70"/>
      <c r="J1401" s="71"/>
      <c r="K1401" s="71"/>
    </row>
    <row r="1402" spans="3:11" s="69" customFormat="1" x14ac:dyDescent="0.25">
      <c r="C1402" s="71"/>
      <c r="D1402" s="71"/>
      <c r="E1402" s="71"/>
      <c r="G1402" s="70"/>
      <c r="H1402" s="70"/>
      <c r="I1402" s="70"/>
      <c r="J1402" s="71"/>
      <c r="K1402" s="71"/>
    </row>
    <row r="1403" spans="3:11" s="69" customFormat="1" x14ac:dyDescent="0.25">
      <c r="C1403" s="71"/>
      <c r="D1403" s="71"/>
      <c r="E1403" s="71"/>
      <c r="G1403" s="70"/>
      <c r="H1403" s="70"/>
      <c r="I1403" s="70"/>
      <c r="J1403" s="71"/>
      <c r="K1403" s="71"/>
    </row>
    <row r="1404" spans="3:11" s="69" customFormat="1" x14ac:dyDescent="0.25">
      <c r="C1404" s="71"/>
      <c r="D1404" s="71"/>
      <c r="E1404" s="71"/>
      <c r="G1404" s="70"/>
      <c r="H1404" s="70"/>
      <c r="I1404" s="70"/>
      <c r="J1404" s="71"/>
      <c r="K1404" s="71"/>
    </row>
    <row r="1405" spans="3:11" s="69" customFormat="1" x14ac:dyDescent="0.25">
      <c r="C1405" s="71"/>
      <c r="D1405" s="71"/>
      <c r="E1405" s="71"/>
      <c r="G1405" s="70"/>
      <c r="H1405" s="70"/>
      <c r="I1405" s="70"/>
      <c r="J1405" s="71"/>
      <c r="K1405" s="71"/>
    </row>
    <row r="1406" spans="3:11" s="69" customFormat="1" x14ac:dyDescent="0.25">
      <c r="C1406" s="71"/>
      <c r="D1406" s="71"/>
      <c r="E1406" s="71"/>
      <c r="G1406" s="70"/>
      <c r="H1406" s="70"/>
      <c r="I1406" s="70"/>
      <c r="J1406" s="71"/>
      <c r="K1406" s="71"/>
    </row>
    <row r="1407" spans="3:11" s="69" customFormat="1" x14ac:dyDescent="0.25">
      <c r="C1407" s="71"/>
      <c r="D1407" s="71"/>
      <c r="E1407" s="71"/>
      <c r="G1407" s="70"/>
      <c r="H1407" s="70"/>
      <c r="I1407" s="70"/>
      <c r="J1407" s="71"/>
      <c r="K1407" s="71"/>
    </row>
    <row r="1408" spans="3:11" s="69" customFormat="1" x14ac:dyDescent="0.25">
      <c r="C1408" s="71"/>
      <c r="D1408" s="71"/>
      <c r="E1408" s="71"/>
      <c r="G1408" s="70"/>
      <c r="H1408" s="70"/>
      <c r="I1408" s="70"/>
      <c r="J1408" s="71"/>
      <c r="K1408" s="71"/>
    </row>
    <row r="1409" spans="3:11" s="69" customFormat="1" x14ac:dyDescent="0.25">
      <c r="C1409" s="71"/>
      <c r="D1409" s="71"/>
      <c r="E1409" s="71"/>
      <c r="G1409" s="70"/>
      <c r="H1409" s="70"/>
      <c r="I1409" s="70"/>
      <c r="J1409" s="71"/>
      <c r="K1409" s="71"/>
    </row>
    <row r="1410" spans="3:11" s="69" customFormat="1" x14ac:dyDescent="0.25">
      <c r="C1410" s="71"/>
      <c r="D1410" s="71"/>
      <c r="E1410" s="71"/>
      <c r="G1410" s="70"/>
      <c r="H1410" s="70"/>
      <c r="I1410" s="70"/>
      <c r="J1410" s="71"/>
      <c r="K1410" s="71"/>
    </row>
    <row r="1411" spans="3:11" s="69" customFormat="1" x14ac:dyDescent="0.25">
      <c r="C1411" s="71"/>
      <c r="D1411" s="71"/>
      <c r="E1411" s="71"/>
      <c r="G1411" s="70"/>
      <c r="H1411" s="70"/>
      <c r="I1411" s="70"/>
      <c r="J1411" s="71"/>
      <c r="K1411" s="71"/>
    </row>
    <row r="1412" spans="3:11" s="69" customFormat="1" x14ac:dyDescent="0.25">
      <c r="C1412" s="71"/>
      <c r="D1412" s="71"/>
      <c r="E1412" s="71"/>
      <c r="G1412" s="70"/>
      <c r="H1412" s="70"/>
      <c r="I1412" s="70"/>
      <c r="J1412" s="71"/>
      <c r="K1412" s="71"/>
    </row>
    <row r="1413" spans="3:11" s="69" customFormat="1" x14ac:dyDescent="0.25">
      <c r="C1413" s="71"/>
      <c r="D1413" s="71"/>
      <c r="E1413" s="71"/>
      <c r="G1413" s="70"/>
      <c r="H1413" s="70"/>
      <c r="I1413" s="70"/>
      <c r="J1413" s="71"/>
      <c r="K1413" s="71"/>
    </row>
    <row r="1414" spans="3:11" s="69" customFormat="1" x14ac:dyDescent="0.25">
      <c r="C1414" s="71"/>
      <c r="D1414" s="71"/>
      <c r="E1414" s="71"/>
      <c r="G1414" s="70"/>
      <c r="H1414" s="70"/>
      <c r="I1414" s="70"/>
      <c r="J1414" s="71"/>
      <c r="K1414" s="71"/>
    </row>
    <row r="1415" spans="3:11" s="69" customFormat="1" x14ac:dyDescent="0.25">
      <c r="C1415" s="71"/>
      <c r="D1415" s="71"/>
      <c r="E1415" s="71"/>
      <c r="G1415" s="70"/>
      <c r="H1415" s="70"/>
      <c r="I1415" s="70"/>
      <c r="J1415" s="71"/>
      <c r="K1415" s="71"/>
    </row>
    <row r="1416" spans="3:11" s="69" customFormat="1" x14ac:dyDescent="0.25">
      <c r="C1416" s="71"/>
      <c r="D1416" s="71"/>
      <c r="E1416" s="71"/>
      <c r="G1416" s="70"/>
      <c r="H1416" s="70"/>
      <c r="I1416" s="70"/>
      <c r="J1416" s="71"/>
      <c r="K1416" s="71"/>
    </row>
    <row r="1417" spans="3:11" s="69" customFormat="1" x14ac:dyDescent="0.25">
      <c r="C1417" s="71"/>
      <c r="D1417" s="71"/>
      <c r="E1417" s="71"/>
      <c r="G1417" s="70"/>
      <c r="H1417" s="70"/>
      <c r="I1417" s="70"/>
      <c r="J1417" s="71"/>
      <c r="K1417" s="71"/>
    </row>
    <row r="1418" spans="3:11" s="69" customFormat="1" x14ac:dyDescent="0.25">
      <c r="C1418" s="71"/>
      <c r="D1418" s="71"/>
      <c r="E1418" s="71"/>
      <c r="G1418" s="70"/>
      <c r="H1418" s="70"/>
      <c r="I1418" s="70"/>
      <c r="J1418" s="71"/>
      <c r="K1418" s="71"/>
    </row>
    <row r="1419" spans="3:11" s="69" customFormat="1" x14ac:dyDescent="0.25">
      <c r="C1419" s="71"/>
      <c r="D1419" s="71"/>
      <c r="E1419" s="71"/>
      <c r="G1419" s="70"/>
      <c r="H1419" s="70"/>
      <c r="I1419" s="70"/>
      <c r="J1419" s="71"/>
      <c r="K1419" s="71"/>
    </row>
    <row r="1420" spans="3:11" s="69" customFormat="1" x14ac:dyDescent="0.25">
      <c r="C1420" s="71"/>
      <c r="D1420" s="71"/>
      <c r="E1420" s="71"/>
      <c r="G1420" s="70"/>
      <c r="H1420" s="70"/>
      <c r="I1420" s="70"/>
      <c r="J1420" s="71"/>
      <c r="K1420" s="71"/>
    </row>
    <row r="1421" spans="3:11" s="69" customFormat="1" x14ac:dyDescent="0.25">
      <c r="C1421" s="71"/>
      <c r="D1421" s="71"/>
      <c r="E1421" s="71"/>
      <c r="G1421" s="70"/>
      <c r="H1421" s="70"/>
      <c r="I1421" s="70"/>
      <c r="J1421" s="71"/>
      <c r="K1421" s="71"/>
    </row>
    <row r="1422" spans="3:11" s="69" customFormat="1" x14ac:dyDescent="0.25">
      <c r="C1422" s="71"/>
      <c r="D1422" s="71"/>
      <c r="E1422" s="71"/>
      <c r="G1422" s="70"/>
      <c r="H1422" s="70"/>
      <c r="I1422" s="70"/>
      <c r="J1422" s="71"/>
      <c r="K1422" s="71"/>
    </row>
    <row r="1423" spans="3:11" s="69" customFormat="1" x14ac:dyDescent="0.25">
      <c r="C1423" s="71"/>
      <c r="D1423" s="71"/>
      <c r="E1423" s="71"/>
      <c r="G1423" s="70"/>
      <c r="H1423" s="70"/>
      <c r="I1423" s="70"/>
      <c r="J1423" s="71"/>
      <c r="K1423" s="71"/>
    </row>
    <row r="1424" spans="3:11" s="69" customFormat="1" x14ac:dyDescent="0.25">
      <c r="C1424" s="71"/>
      <c r="D1424" s="71"/>
      <c r="E1424" s="71"/>
      <c r="G1424" s="70"/>
      <c r="H1424" s="70"/>
      <c r="I1424" s="70"/>
      <c r="J1424" s="71"/>
      <c r="K1424" s="71"/>
    </row>
    <row r="1425" spans="3:11" s="69" customFormat="1" x14ac:dyDescent="0.25">
      <c r="C1425" s="71"/>
      <c r="D1425" s="71"/>
      <c r="E1425" s="71"/>
      <c r="G1425" s="70"/>
      <c r="H1425" s="70"/>
      <c r="I1425" s="70"/>
      <c r="J1425" s="71"/>
      <c r="K1425" s="71"/>
    </row>
    <row r="1426" spans="3:11" s="69" customFormat="1" x14ac:dyDescent="0.25">
      <c r="C1426" s="71"/>
      <c r="D1426" s="71"/>
      <c r="E1426" s="71"/>
      <c r="G1426" s="70"/>
      <c r="H1426" s="70"/>
      <c r="I1426" s="70"/>
      <c r="J1426" s="71"/>
      <c r="K1426" s="71"/>
    </row>
    <row r="1427" spans="3:11" s="69" customFormat="1" x14ac:dyDescent="0.25">
      <c r="C1427" s="71"/>
      <c r="D1427" s="71"/>
      <c r="E1427" s="71"/>
      <c r="G1427" s="70"/>
      <c r="H1427" s="70"/>
      <c r="I1427" s="70"/>
      <c r="J1427" s="71"/>
      <c r="K1427" s="71"/>
    </row>
    <row r="1428" spans="3:11" s="69" customFormat="1" x14ac:dyDescent="0.25">
      <c r="C1428" s="71"/>
      <c r="D1428" s="71"/>
      <c r="E1428" s="71"/>
      <c r="G1428" s="70"/>
      <c r="H1428" s="70"/>
      <c r="I1428" s="70"/>
      <c r="J1428" s="71"/>
      <c r="K1428" s="71"/>
    </row>
    <row r="1429" spans="3:11" s="69" customFormat="1" x14ac:dyDescent="0.25">
      <c r="C1429" s="71"/>
      <c r="D1429" s="71"/>
      <c r="E1429" s="71"/>
      <c r="G1429" s="70"/>
      <c r="H1429" s="70"/>
      <c r="I1429" s="70"/>
      <c r="J1429" s="71"/>
      <c r="K1429" s="71"/>
    </row>
    <row r="1430" spans="3:11" s="69" customFormat="1" x14ac:dyDescent="0.25">
      <c r="C1430" s="71"/>
      <c r="D1430" s="71"/>
      <c r="E1430" s="71"/>
      <c r="G1430" s="70"/>
      <c r="H1430" s="70"/>
      <c r="I1430" s="70"/>
      <c r="J1430" s="71"/>
      <c r="K1430" s="71"/>
    </row>
    <row r="1431" spans="3:11" s="69" customFormat="1" x14ac:dyDescent="0.25">
      <c r="C1431" s="71"/>
      <c r="D1431" s="71"/>
      <c r="E1431" s="71"/>
      <c r="G1431" s="70"/>
      <c r="H1431" s="70"/>
      <c r="I1431" s="70"/>
      <c r="J1431" s="71"/>
      <c r="K1431" s="71"/>
    </row>
    <row r="1432" spans="3:11" s="69" customFormat="1" x14ac:dyDescent="0.25">
      <c r="C1432" s="71"/>
      <c r="D1432" s="71"/>
      <c r="E1432" s="71"/>
      <c r="G1432" s="70"/>
      <c r="H1432" s="70"/>
      <c r="I1432" s="70"/>
      <c r="J1432" s="71"/>
      <c r="K1432" s="71"/>
    </row>
    <row r="1433" spans="3:11" s="69" customFormat="1" x14ac:dyDescent="0.25">
      <c r="C1433" s="71"/>
      <c r="D1433" s="71"/>
      <c r="E1433" s="71"/>
      <c r="G1433" s="70"/>
      <c r="H1433" s="70"/>
      <c r="I1433" s="70"/>
      <c r="J1433" s="71"/>
      <c r="K1433" s="71"/>
    </row>
    <row r="1434" spans="3:11" s="69" customFormat="1" x14ac:dyDescent="0.25">
      <c r="C1434" s="71"/>
      <c r="D1434" s="71"/>
      <c r="E1434" s="71"/>
      <c r="G1434" s="70"/>
      <c r="H1434" s="70"/>
      <c r="I1434" s="70"/>
      <c r="J1434" s="71"/>
      <c r="K1434" s="71"/>
    </row>
    <row r="1435" spans="3:11" s="69" customFormat="1" x14ac:dyDescent="0.25">
      <c r="C1435" s="71"/>
      <c r="D1435" s="71"/>
      <c r="E1435" s="71"/>
      <c r="G1435" s="70"/>
      <c r="H1435" s="70"/>
      <c r="I1435" s="70"/>
      <c r="J1435" s="71"/>
      <c r="K1435" s="71"/>
    </row>
    <row r="1436" spans="3:11" s="69" customFormat="1" x14ac:dyDescent="0.25">
      <c r="C1436" s="71"/>
      <c r="D1436" s="71"/>
      <c r="E1436" s="71"/>
      <c r="G1436" s="70"/>
      <c r="H1436" s="70"/>
      <c r="I1436" s="70"/>
      <c r="J1436" s="71"/>
      <c r="K1436" s="71"/>
    </row>
    <row r="1437" spans="3:11" s="69" customFormat="1" x14ac:dyDescent="0.25">
      <c r="C1437" s="71"/>
      <c r="D1437" s="71"/>
      <c r="E1437" s="71"/>
      <c r="G1437" s="70"/>
      <c r="H1437" s="70"/>
      <c r="I1437" s="70"/>
      <c r="J1437" s="71"/>
      <c r="K1437" s="71"/>
    </row>
    <row r="1438" spans="3:11" s="69" customFormat="1" x14ac:dyDescent="0.25">
      <c r="C1438" s="71"/>
      <c r="D1438" s="71"/>
      <c r="E1438" s="71"/>
      <c r="G1438" s="70"/>
      <c r="H1438" s="70"/>
      <c r="I1438" s="70"/>
      <c r="J1438" s="71"/>
      <c r="K1438" s="71"/>
    </row>
    <row r="1439" spans="3:11" s="69" customFormat="1" x14ac:dyDescent="0.25">
      <c r="C1439" s="71"/>
      <c r="D1439" s="71"/>
      <c r="E1439" s="71"/>
      <c r="G1439" s="70"/>
      <c r="H1439" s="70"/>
      <c r="I1439" s="70"/>
      <c r="J1439" s="71"/>
      <c r="K1439" s="71"/>
    </row>
    <row r="1440" spans="3:11" s="69" customFormat="1" x14ac:dyDescent="0.25">
      <c r="C1440" s="71"/>
      <c r="D1440" s="71"/>
      <c r="E1440" s="71"/>
      <c r="G1440" s="70"/>
      <c r="H1440" s="70"/>
      <c r="I1440" s="70"/>
      <c r="J1440" s="71"/>
      <c r="K1440" s="71"/>
    </row>
    <row r="1441" spans="3:11" s="69" customFormat="1" x14ac:dyDescent="0.25">
      <c r="C1441" s="71"/>
      <c r="D1441" s="71"/>
      <c r="E1441" s="71"/>
      <c r="G1441" s="70"/>
      <c r="H1441" s="70"/>
      <c r="I1441" s="70"/>
      <c r="J1441" s="71"/>
      <c r="K1441" s="71"/>
    </row>
    <row r="1442" spans="3:11" s="69" customFormat="1" x14ac:dyDescent="0.25">
      <c r="C1442" s="71"/>
      <c r="D1442" s="71"/>
      <c r="E1442" s="71"/>
      <c r="G1442" s="70"/>
      <c r="H1442" s="70"/>
      <c r="I1442" s="70"/>
      <c r="J1442" s="71"/>
      <c r="K1442" s="71"/>
    </row>
    <row r="1443" spans="3:11" s="69" customFormat="1" x14ac:dyDescent="0.25">
      <c r="C1443" s="71"/>
      <c r="D1443" s="71"/>
      <c r="E1443" s="71"/>
      <c r="G1443" s="70"/>
      <c r="H1443" s="70"/>
      <c r="I1443" s="70"/>
      <c r="J1443" s="71"/>
      <c r="K1443" s="71"/>
    </row>
    <row r="1444" spans="3:11" s="69" customFormat="1" x14ac:dyDescent="0.25">
      <c r="C1444" s="71"/>
      <c r="D1444" s="71"/>
      <c r="E1444" s="71"/>
      <c r="G1444" s="70"/>
      <c r="H1444" s="70"/>
      <c r="I1444" s="70"/>
      <c r="J1444" s="71"/>
      <c r="K1444" s="71"/>
    </row>
    <row r="1445" spans="3:11" s="69" customFormat="1" x14ac:dyDescent="0.25">
      <c r="C1445" s="71"/>
      <c r="D1445" s="71"/>
      <c r="E1445" s="71"/>
      <c r="G1445" s="70"/>
      <c r="H1445" s="70"/>
      <c r="I1445" s="70"/>
      <c r="J1445" s="71"/>
      <c r="K1445" s="71"/>
    </row>
    <row r="1446" spans="3:11" s="69" customFormat="1" x14ac:dyDescent="0.25">
      <c r="C1446" s="71"/>
      <c r="D1446" s="71"/>
      <c r="E1446" s="71"/>
      <c r="G1446" s="70"/>
      <c r="H1446" s="70"/>
      <c r="I1446" s="70"/>
      <c r="J1446" s="71"/>
      <c r="K1446" s="71"/>
    </row>
    <row r="1447" spans="3:11" s="69" customFormat="1" x14ac:dyDescent="0.25">
      <c r="C1447" s="71"/>
      <c r="D1447" s="71"/>
      <c r="E1447" s="71"/>
      <c r="G1447" s="70"/>
      <c r="H1447" s="70"/>
      <c r="I1447" s="70"/>
      <c r="J1447" s="71"/>
      <c r="K1447" s="71"/>
    </row>
    <row r="1448" spans="3:11" s="69" customFormat="1" x14ac:dyDescent="0.25">
      <c r="C1448" s="71"/>
      <c r="D1448" s="71"/>
      <c r="E1448" s="71"/>
      <c r="G1448" s="70"/>
      <c r="H1448" s="70"/>
      <c r="I1448" s="70"/>
      <c r="J1448" s="71"/>
      <c r="K1448" s="71"/>
    </row>
    <row r="1449" spans="3:11" s="69" customFormat="1" x14ac:dyDescent="0.25">
      <c r="C1449" s="71"/>
      <c r="D1449" s="71"/>
      <c r="E1449" s="71"/>
      <c r="G1449" s="70"/>
      <c r="H1449" s="70"/>
      <c r="I1449" s="70"/>
      <c r="J1449" s="71"/>
      <c r="K1449" s="71"/>
    </row>
    <row r="1450" spans="3:11" s="69" customFormat="1" x14ac:dyDescent="0.25">
      <c r="C1450" s="71"/>
      <c r="D1450" s="71"/>
      <c r="E1450" s="71"/>
      <c r="G1450" s="70"/>
      <c r="H1450" s="70"/>
      <c r="I1450" s="70"/>
      <c r="J1450" s="71"/>
      <c r="K1450" s="71"/>
    </row>
    <row r="1451" spans="3:11" s="69" customFormat="1" x14ac:dyDescent="0.25">
      <c r="C1451" s="71"/>
      <c r="D1451" s="71"/>
      <c r="E1451" s="71"/>
      <c r="G1451" s="70"/>
      <c r="H1451" s="70"/>
      <c r="I1451" s="70"/>
      <c r="J1451" s="71"/>
      <c r="K1451" s="71"/>
    </row>
    <row r="1452" spans="3:11" s="69" customFormat="1" x14ac:dyDescent="0.25">
      <c r="C1452" s="71"/>
      <c r="D1452" s="71"/>
      <c r="E1452" s="71"/>
      <c r="G1452" s="70"/>
      <c r="H1452" s="70"/>
      <c r="I1452" s="70"/>
      <c r="J1452" s="71"/>
      <c r="K1452" s="71"/>
    </row>
    <row r="1453" spans="3:11" s="69" customFormat="1" x14ac:dyDescent="0.25">
      <c r="C1453" s="71"/>
      <c r="D1453" s="71"/>
      <c r="E1453" s="71"/>
      <c r="G1453" s="70"/>
      <c r="H1453" s="70"/>
      <c r="I1453" s="70"/>
      <c r="J1453" s="71"/>
      <c r="K1453" s="71"/>
    </row>
    <row r="1454" spans="3:11" s="69" customFormat="1" x14ac:dyDescent="0.25">
      <c r="C1454" s="71"/>
      <c r="D1454" s="71"/>
      <c r="E1454" s="71"/>
      <c r="G1454" s="70"/>
      <c r="H1454" s="70"/>
      <c r="I1454" s="70"/>
      <c r="J1454" s="71"/>
      <c r="K1454" s="71"/>
    </row>
    <row r="1455" spans="3:11" s="69" customFormat="1" x14ac:dyDescent="0.25">
      <c r="C1455" s="71"/>
      <c r="D1455" s="71"/>
      <c r="E1455" s="71"/>
      <c r="G1455" s="70"/>
      <c r="H1455" s="70"/>
      <c r="I1455" s="70"/>
      <c r="J1455" s="71"/>
      <c r="K1455" s="71"/>
    </row>
    <row r="1456" spans="3:11" s="69" customFormat="1" x14ac:dyDescent="0.25">
      <c r="C1456" s="71"/>
      <c r="D1456" s="71"/>
      <c r="E1456" s="71"/>
      <c r="G1456" s="70"/>
      <c r="H1456" s="70"/>
      <c r="I1456" s="70"/>
      <c r="J1456" s="71"/>
      <c r="K1456" s="71"/>
    </row>
    <row r="1457" spans="3:11" s="69" customFormat="1" x14ac:dyDescent="0.25">
      <c r="C1457" s="71"/>
      <c r="D1457" s="71"/>
      <c r="E1457" s="71"/>
      <c r="G1457" s="70"/>
      <c r="H1457" s="70"/>
      <c r="I1457" s="70"/>
      <c r="J1457" s="71"/>
      <c r="K1457" s="71"/>
    </row>
    <row r="1458" spans="3:11" s="69" customFormat="1" x14ac:dyDescent="0.25">
      <c r="C1458" s="71"/>
      <c r="D1458" s="71"/>
      <c r="E1458" s="71"/>
      <c r="G1458" s="70"/>
      <c r="H1458" s="70"/>
      <c r="I1458" s="70"/>
      <c r="J1458" s="71"/>
      <c r="K1458" s="71"/>
    </row>
    <row r="1459" spans="3:11" s="69" customFormat="1" x14ac:dyDescent="0.25">
      <c r="C1459" s="71"/>
      <c r="D1459" s="71"/>
      <c r="E1459" s="71"/>
      <c r="G1459" s="70"/>
      <c r="H1459" s="70"/>
      <c r="I1459" s="70"/>
      <c r="J1459" s="71"/>
      <c r="K1459" s="71"/>
    </row>
    <row r="1460" spans="3:11" s="69" customFormat="1" x14ac:dyDescent="0.25">
      <c r="C1460" s="71"/>
      <c r="D1460" s="71"/>
      <c r="E1460" s="71"/>
      <c r="G1460" s="70"/>
      <c r="H1460" s="70"/>
      <c r="I1460" s="70"/>
      <c r="J1460" s="71"/>
      <c r="K1460" s="71"/>
    </row>
    <row r="1461" spans="3:11" s="69" customFormat="1" x14ac:dyDescent="0.25">
      <c r="C1461" s="71"/>
      <c r="D1461" s="71"/>
      <c r="E1461" s="71"/>
      <c r="G1461" s="70"/>
      <c r="H1461" s="70"/>
      <c r="I1461" s="70"/>
      <c r="J1461" s="71"/>
      <c r="K1461" s="71"/>
    </row>
    <row r="1462" spans="3:11" s="69" customFormat="1" x14ac:dyDescent="0.25">
      <c r="C1462" s="71"/>
      <c r="D1462" s="71"/>
      <c r="E1462" s="71"/>
      <c r="G1462" s="70"/>
      <c r="H1462" s="70"/>
      <c r="I1462" s="70"/>
      <c r="J1462" s="71"/>
      <c r="K1462" s="71"/>
    </row>
    <row r="1463" spans="3:11" s="69" customFormat="1" x14ac:dyDescent="0.25">
      <c r="C1463" s="71"/>
      <c r="D1463" s="71"/>
      <c r="E1463" s="71"/>
      <c r="G1463" s="70"/>
      <c r="H1463" s="70"/>
      <c r="I1463" s="70"/>
      <c r="J1463" s="71"/>
      <c r="K1463" s="71"/>
    </row>
    <row r="1464" spans="3:11" s="69" customFormat="1" x14ac:dyDescent="0.25">
      <c r="C1464" s="71"/>
      <c r="D1464" s="71"/>
      <c r="E1464" s="71"/>
      <c r="G1464" s="70"/>
      <c r="H1464" s="70"/>
      <c r="I1464" s="70"/>
      <c r="J1464" s="71"/>
      <c r="K1464" s="71"/>
    </row>
    <row r="1465" spans="3:11" s="69" customFormat="1" x14ac:dyDescent="0.25">
      <c r="C1465" s="71"/>
      <c r="D1465" s="71"/>
      <c r="E1465" s="71"/>
      <c r="G1465" s="70"/>
      <c r="H1465" s="70"/>
      <c r="I1465" s="70"/>
      <c r="J1465" s="71"/>
      <c r="K1465" s="71"/>
    </row>
    <row r="1466" spans="3:11" s="69" customFormat="1" x14ac:dyDescent="0.25">
      <c r="C1466" s="71"/>
      <c r="D1466" s="71"/>
      <c r="E1466" s="71"/>
      <c r="G1466" s="70"/>
      <c r="H1466" s="70"/>
      <c r="I1466" s="70"/>
      <c r="J1466" s="71"/>
      <c r="K1466" s="71"/>
    </row>
    <row r="1467" spans="3:11" s="69" customFormat="1" x14ac:dyDescent="0.25">
      <c r="C1467" s="71"/>
      <c r="D1467" s="71"/>
      <c r="E1467" s="71"/>
      <c r="G1467" s="70"/>
      <c r="H1467" s="70"/>
      <c r="I1467" s="70"/>
      <c r="J1467" s="71"/>
      <c r="K1467" s="71"/>
    </row>
    <row r="1468" spans="3:11" s="69" customFormat="1" x14ac:dyDescent="0.25">
      <c r="C1468" s="71"/>
      <c r="D1468" s="71"/>
      <c r="E1468" s="71"/>
      <c r="G1468" s="70"/>
      <c r="H1468" s="70"/>
      <c r="I1468" s="70"/>
      <c r="J1468" s="71"/>
      <c r="K1468" s="71"/>
    </row>
    <row r="1469" spans="3:11" s="69" customFormat="1" x14ac:dyDescent="0.25">
      <c r="C1469" s="71"/>
      <c r="D1469" s="71"/>
      <c r="E1469" s="71"/>
      <c r="G1469" s="70"/>
      <c r="H1469" s="70"/>
      <c r="I1469" s="70"/>
      <c r="J1469" s="71"/>
      <c r="K1469" s="71"/>
    </row>
    <row r="1470" spans="3:11" s="69" customFormat="1" x14ac:dyDescent="0.25">
      <c r="C1470" s="71"/>
      <c r="D1470" s="71"/>
      <c r="E1470" s="71"/>
      <c r="G1470" s="70"/>
      <c r="H1470" s="70"/>
      <c r="I1470" s="70"/>
      <c r="J1470" s="71"/>
      <c r="K1470" s="71"/>
    </row>
    <row r="1471" spans="3:11" s="69" customFormat="1" x14ac:dyDescent="0.25">
      <c r="C1471" s="71"/>
      <c r="D1471" s="71"/>
      <c r="E1471" s="71"/>
      <c r="G1471" s="70"/>
      <c r="H1471" s="70"/>
      <c r="I1471" s="70"/>
      <c r="J1471" s="71"/>
      <c r="K1471" s="71"/>
    </row>
    <row r="1472" spans="3:11" s="69" customFormat="1" x14ac:dyDescent="0.25">
      <c r="C1472" s="71"/>
      <c r="D1472" s="71"/>
      <c r="E1472" s="71"/>
      <c r="G1472" s="70"/>
      <c r="H1472" s="70"/>
      <c r="I1472" s="70"/>
      <c r="J1472" s="71"/>
      <c r="K1472" s="71"/>
    </row>
    <row r="1473" spans="3:11" s="69" customFormat="1" x14ac:dyDescent="0.25">
      <c r="C1473" s="71"/>
      <c r="D1473" s="71"/>
      <c r="E1473" s="71"/>
      <c r="G1473" s="70"/>
      <c r="H1473" s="70"/>
      <c r="I1473" s="70"/>
      <c r="J1473" s="71"/>
      <c r="K1473" s="71"/>
    </row>
    <row r="1474" spans="3:11" s="69" customFormat="1" x14ac:dyDescent="0.25">
      <c r="C1474" s="71"/>
      <c r="D1474" s="71"/>
      <c r="E1474" s="71"/>
      <c r="G1474" s="70"/>
      <c r="H1474" s="70"/>
      <c r="I1474" s="70"/>
      <c r="J1474" s="71"/>
      <c r="K1474" s="71"/>
    </row>
    <row r="1475" spans="3:11" s="69" customFormat="1" x14ac:dyDescent="0.25">
      <c r="C1475" s="71"/>
      <c r="D1475" s="71"/>
      <c r="E1475" s="71"/>
      <c r="G1475" s="70"/>
      <c r="H1475" s="70"/>
      <c r="I1475" s="70"/>
      <c r="J1475" s="71"/>
      <c r="K1475" s="71"/>
    </row>
    <row r="1476" spans="3:11" s="69" customFormat="1" x14ac:dyDescent="0.25">
      <c r="C1476" s="71"/>
      <c r="D1476" s="71"/>
      <c r="E1476" s="71"/>
      <c r="G1476" s="70"/>
      <c r="H1476" s="70"/>
      <c r="I1476" s="70"/>
      <c r="J1476" s="71"/>
      <c r="K1476" s="71"/>
    </row>
    <row r="1477" spans="3:11" s="69" customFormat="1" x14ac:dyDescent="0.25">
      <c r="C1477" s="71"/>
      <c r="D1477" s="71"/>
      <c r="E1477" s="71"/>
      <c r="G1477" s="70"/>
      <c r="H1477" s="70"/>
      <c r="I1477" s="70"/>
      <c r="J1477" s="71"/>
      <c r="K1477" s="71"/>
    </row>
    <row r="1478" spans="3:11" s="69" customFormat="1" x14ac:dyDescent="0.25">
      <c r="C1478" s="71"/>
      <c r="D1478" s="71"/>
      <c r="E1478" s="71"/>
      <c r="G1478" s="70"/>
      <c r="H1478" s="70"/>
      <c r="I1478" s="70"/>
      <c r="J1478" s="71"/>
      <c r="K1478" s="71"/>
    </row>
    <row r="1479" spans="3:11" s="69" customFormat="1" x14ac:dyDescent="0.25">
      <c r="C1479" s="71"/>
      <c r="D1479" s="71"/>
      <c r="E1479" s="71"/>
      <c r="G1479" s="70"/>
      <c r="H1479" s="70"/>
      <c r="I1479" s="70"/>
      <c r="J1479" s="71"/>
      <c r="K1479" s="71"/>
    </row>
    <row r="1480" spans="3:11" s="69" customFormat="1" x14ac:dyDescent="0.25">
      <c r="C1480" s="71"/>
      <c r="D1480" s="71"/>
      <c r="E1480" s="71"/>
      <c r="G1480" s="70"/>
      <c r="H1480" s="70"/>
      <c r="I1480" s="70"/>
      <c r="J1480" s="71"/>
      <c r="K1480" s="71"/>
    </row>
    <row r="1481" spans="3:11" s="69" customFormat="1" x14ac:dyDescent="0.25">
      <c r="C1481" s="71"/>
      <c r="D1481" s="71"/>
      <c r="E1481" s="71"/>
      <c r="G1481" s="70"/>
      <c r="H1481" s="70"/>
      <c r="I1481" s="70"/>
      <c r="J1481" s="71"/>
      <c r="K1481" s="71"/>
    </row>
    <row r="1482" spans="3:11" s="69" customFormat="1" x14ac:dyDescent="0.25">
      <c r="C1482" s="71"/>
      <c r="D1482" s="71"/>
      <c r="E1482" s="71"/>
      <c r="G1482" s="70"/>
      <c r="H1482" s="70"/>
      <c r="I1482" s="70"/>
      <c r="J1482" s="71"/>
      <c r="K1482" s="71"/>
    </row>
    <row r="1483" spans="3:11" s="69" customFormat="1" x14ac:dyDescent="0.25">
      <c r="C1483" s="71"/>
      <c r="D1483" s="71"/>
      <c r="E1483" s="71"/>
      <c r="G1483" s="70"/>
      <c r="H1483" s="70"/>
      <c r="I1483" s="70"/>
      <c r="J1483" s="71"/>
      <c r="K1483" s="71"/>
    </row>
    <row r="1484" spans="3:11" s="69" customFormat="1" x14ac:dyDescent="0.25">
      <c r="C1484" s="71"/>
      <c r="D1484" s="71"/>
      <c r="E1484" s="71"/>
      <c r="G1484" s="70"/>
      <c r="H1484" s="70"/>
      <c r="I1484" s="70"/>
      <c r="J1484" s="71"/>
      <c r="K1484" s="71"/>
    </row>
    <row r="1485" spans="3:11" s="69" customFormat="1" x14ac:dyDescent="0.25">
      <c r="C1485" s="71"/>
      <c r="D1485" s="71"/>
      <c r="E1485" s="71"/>
      <c r="G1485" s="70"/>
      <c r="H1485" s="70"/>
      <c r="I1485" s="70"/>
      <c r="J1485" s="71"/>
      <c r="K1485" s="71"/>
    </row>
    <row r="1486" spans="3:11" s="69" customFormat="1" x14ac:dyDescent="0.25">
      <c r="C1486" s="71"/>
      <c r="D1486" s="71"/>
      <c r="E1486" s="71"/>
      <c r="G1486" s="70"/>
      <c r="H1486" s="70"/>
      <c r="I1486" s="70"/>
      <c r="J1486" s="71"/>
      <c r="K1486" s="71"/>
    </row>
    <row r="1487" spans="3:11" s="69" customFormat="1" x14ac:dyDescent="0.25">
      <c r="C1487" s="71"/>
      <c r="D1487" s="71"/>
      <c r="E1487" s="71"/>
      <c r="G1487" s="70"/>
      <c r="H1487" s="70"/>
      <c r="I1487" s="70"/>
      <c r="J1487" s="71"/>
      <c r="K1487" s="71"/>
    </row>
    <row r="1488" spans="3:11" s="69" customFormat="1" x14ac:dyDescent="0.25">
      <c r="C1488" s="71"/>
      <c r="D1488" s="71"/>
      <c r="E1488" s="71"/>
      <c r="G1488" s="70"/>
      <c r="H1488" s="70"/>
      <c r="I1488" s="70"/>
      <c r="J1488" s="71"/>
      <c r="K1488" s="71"/>
    </row>
    <row r="1489" spans="3:11" s="69" customFormat="1" x14ac:dyDescent="0.25">
      <c r="C1489" s="71"/>
      <c r="D1489" s="71"/>
      <c r="E1489" s="71"/>
      <c r="G1489" s="70"/>
      <c r="H1489" s="70"/>
      <c r="I1489" s="70"/>
      <c r="J1489" s="71"/>
      <c r="K1489" s="71"/>
    </row>
    <row r="1490" spans="3:11" s="69" customFormat="1" x14ac:dyDescent="0.25">
      <c r="C1490" s="71"/>
      <c r="D1490" s="71"/>
      <c r="E1490" s="71"/>
      <c r="G1490" s="70"/>
      <c r="H1490" s="70"/>
      <c r="I1490" s="70"/>
      <c r="J1490" s="71"/>
      <c r="K1490" s="71"/>
    </row>
    <row r="1491" spans="3:11" s="69" customFormat="1" x14ac:dyDescent="0.25">
      <c r="C1491" s="71"/>
      <c r="D1491" s="71"/>
      <c r="E1491" s="71"/>
      <c r="G1491" s="70"/>
      <c r="H1491" s="70"/>
      <c r="I1491" s="70"/>
      <c r="J1491" s="71"/>
      <c r="K1491" s="71"/>
    </row>
    <row r="1492" spans="3:11" s="69" customFormat="1" x14ac:dyDescent="0.25">
      <c r="C1492" s="71"/>
      <c r="D1492" s="71"/>
      <c r="E1492" s="71"/>
      <c r="G1492" s="70"/>
      <c r="H1492" s="70"/>
      <c r="I1492" s="70"/>
      <c r="J1492" s="71"/>
      <c r="K1492" s="71"/>
    </row>
    <row r="1493" spans="3:11" s="69" customFormat="1" x14ac:dyDescent="0.25">
      <c r="C1493" s="71"/>
      <c r="D1493" s="71"/>
      <c r="E1493" s="71"/>
      <c r="G1493" s="70"/>
      <c r="H1493" s="70"/>
      <c r="I1493" s="70"/>
      <c r="J1493" s="71"/>
      <c r="K1493" s="71"/>
    </row>
    <row r="1494" spans="3:11" s="69" customFormat="1" x14ac:dyDescent="0.25">
      <c r="C1494" s="71"/>
      <c r="D1494" s="71"/>
      <c r="E1494" s="71"/>
      <c r="G1494" s="70"/>
      <c r="H1494" s="70"/>
      <c r="I1494" s="70"/>
      <c r="J1494" s="71"/>
      <c r="K1494" s="71"/>
    </row>
    <row r="1495" spans="3:11" s="69" customFormat="1" x14ac:dyDescent="0.25">
      <c r="C1495" s="71"/>
      <c r="D1495" s="71"/>
      <c r="E1495" s="71"/>
      <c r="G1495" s="70"/>
      <c r="H1495" s="70"/>
      <c r="I1495" s="70"/>
      <c r="J1495" s="71"/>
      <c r="K1495" s="71"/>
    </row>
    <row r="1496" spans="3:11" s="69" customFormat="1" x14ac:dyDescent="0.25">
      <c r="C1496" s="71"/>
      <c r="D1496" s="71"/>
      <c r="E1496" s="71"/>
      <c r="G1496" s="70"/>
      <c r="H1496" s="70"/>
      <c r="I1496" s="70"/>
      <c r="J1496" s="71"/>
      <c r="K1496" s="71"/>
    </row>
    <row r="1497" spans="3:11" s="69" customFormat="1" x14ac:dyDescent="0.25">
      <c r="C1497" s="71"/>
      <c r="D1497" s="71"/>
      <c r="E1497" s="71"/>
      <c r="G1497" s="70"/>
      <c r="H1497" s="70"/>
      <c r="I1497" s="70"/>
      <c r="J1497" s="71"/>
      <c r="K1497" s="71"/>
    </row>
    <row r="1498" spans="3:11" s="69" customFormat="1" x14ac:dyDescent="0.25">
      <c r="C1498" s="71"/>
      <c r="D1498" s="71"/>
      <c r="E1498" s="71"/>
      <c r="G1498" s="70"/>
      <c r="H1498" s="70"/>
      <c r="I1498" s="70"/>
      <c r="J1498" s="71"/>
      <c r="K1498" s="71"/>
    </row>
    <row r="1499" spans="3:11" s="69" customFormat="1" x14ac:dyDescent="0.25">
      <c r="C1499" s="71"/>
      <c r="D1499" s="71"/>
      <c r="E1499" s="71"/>
      <c r="G1499" s="70"/>
      <c r="H1499" s="70"/>
      <c r="I1499" s="70"/>
      <c r="J1499" s="71"/>
      <c r="K1499" s="71"/>
    </row>
    <row r="1500" spans="3:11" s="69" customFormat="1" x14ac:dyDescent="0.25">
      <c r="C1500" s="71"/>
      <c r="D1500" s="71"/>
      <c r="E1500" s="71"/>
      <c r="G1500" s="70"/>
      <c r="H1500" s="70"/>
      <c r="I1500" s="70"/>
      <c r="J1500" s="71"/>
      <c r="K1500" s="71"/>
    </row>
    <row r="1501" spans="3:11" s="69" customFormat="1" x14ac:dyDescent="0.25">
      <c r="C1501" s="71"/>
      <c r="D1501" s="71"/>
      <c r="E1501" s="71"/>
      <c r="G1501" s="70"/>
      <c r="H1501" s="70"/>
      <c r="I1501" s="70"/>
      <c r="J1501" s="71"/>
      <c r="K1501" s="71"/>
    </row>
    <row r="1502" spans="3:11" s="69" customFormat="1" x14ac:dyDescent="0.25">
      <c r="C1502" s="71"/>
      <c r="D1502" s="71"/>
      <c r="E1502" s="71"/>
      <c r="G1502" s="70"/>
      <c r="H1502" s="70"/>
      <c r="I1502" s="70"/>
      <c r="J1502" s="71"/>
      <c r="K1502" s="71"/>
    </row>
    <row r="1503" spans="3:11" s="69" customFormat="1" x14ac:dyDescent="0.25">
      <c r="C1503" s="71"/>
      <c r="D1503" s="71"/>
      <c r="E1503" s="71"/>
      <c r="G1503" s="70"/>
      <c r="H1503" s="70"/>
      <c r="I1503" s="70"/>
      <c r="J1503" s="71"/>
      <c r="K1503" s="71"/>
    </row>
    <row r="1504" spans="3:11" s="69" customFormat="1" x14ac:dyDescent="0.25">
      <c r="C1504" s="71"/>
      <c r="D1504" s="71"/>
      <c r="E1504" s="71"/>
      <c r="G1504" s="70"/>
      <c r="H1504" s="70"/>
      <c r="I1504" s="70"/>
      <c r="J1504" s="71"/>
      <c r="K1504" s="71"/>
    </row>
    <row r="1505" spans="3:11" s="69" customFormat="1" x14ac:dyDescent="0.25">
      <c r="C1505" s="71"/>
      <c r="D1505" s="71"/>
      <c r="E1505" s="71"/>
      <c r="G1505" s="70"/>
      <c r="H1505" s="70"/>
      <c r="I1505" s="70"/>
      <c r="J1505" s="71"/>
      <c r="K1505" s="71"/>
    </row>
    <row r="1506" spans="3:11" s="69" customFormat="1" x14ac:dyDescent="0.25">
      <c r="C1506" s="71"/>
      <c r="D1506" s="71"/>
      <c r="E1506" s="71"/>
      <c r="G1506" s="70"/>
      <c r="H1506" s="70"/>
      <c r="I1506" s="70"/>
      <c r="J1506" s="71"/>
      <c r="K1506" s="71"/>
    </row>
    <row r="1507" spans="3:11" s="69" customFormat="1" x14ac:dyDescent="0.25">
      <c r="C1507" s="71"/>
      <c r="D1507" s="71"/>
      <c r="E1507" s="71"/>
      <c r="G1507" s="70"/>
      <c r="H1507" s="70"/>
      <c r="I1507" s="70"/>
      <c r="J1507" s="71"/>
      <c r="K1507" s="71"/>
    </row>
    <row r="1508" spans="3:11" s="69" customFormat="1" x14ac:dyDescent="0.25">
      <c r="C1508" s="71"/>
      <c r="D1508" s="71"/>
      <c r="E1508" s="71"/>
      <c r="G1508" s="70"/>
      <c r="H1508" s="70"/>
      <c r="I1508" s="70"/>
      <c r="J1508" s="71"/>
      <c r="K1508" s="71"/>
    </row>
    <row r="1509" spans="3:11" s="69" customFormat="1" x14ac:dyDescent="0.25">
      <c r="C1509" s="71"/>
      <c r="D1509" s="71"/>
      <c r="E1509" s="71"/>
      <c r="G1509" s="70"/>
      <c r="H1509" s="70"/>
      <c r="I1509" s="70"/>
      <c r="J1509" s="71"/>
      <c r="K1509" s="71"/>
    </row>
    <row r="1510" spans="3:11" s="69" customFormat="1" x14ac:dyDescent="0.25">
      <c r="C1510" s="71"/>
      <c r="D1510" s="71"/>
      <c r="E1510" s="71"/>
      <c r="G1510" s="70"/>
      <c r="H1510" s="70"/>
      <c r="I1510" s="70"/>
      <c r="J1510" s="71"/>
      <c r="K1510" s="71"/>
    </row>
    <row r="1511" spans="3:11" s="69" customFormat="1" x14ac:dyDescent="0.25">
      <c r="C1511" s="71"/>
      <c r="D1511" s="71"/>
      <c r="E1511" s="71"/>
      <c r="G1511" s="70"/>
      <c r="H1511" s="70"/>
      <c r="I1511" s="70"/>
      <c r="J1511" s="71"/>
      <c r="K1511" s="71"/>
    </row>
    <row r="1512" spans="3:11" s="69" customFormat="1" x14ac:dyDescent="0.25">
      <c r="C1512" s="71"/>
      <c r="D1512" s="71"/>
      <c r="E1512" s="71"/>
      <c r="G1512" s="70"/>
      <c r="H1512" s="70"/>
      <c r="I1512" s="70"/>
      <c r="J1512" s="71"/>
      <c r="K1512" s="71"/>
    </row>
    <row r="1513" spans="3:11" s="69" customFormat="1" x14ac:dyDescent="0.25">
      <c r="C1513" s="71"/>
      <c r="D1513" s="71"/>
      <c r="E1513" s="71"/>
      <c r="G1513" s="70"/>
      <c r="H1513" s="70"/>
      <c r="I1513" s="70"/>
      <c r="J1513" s="71"/>
      <c r="K1513" s="71"/>
    </row>
    <row r="1514" spans="3:11" s="69" customFormat="1" x14ac:dyDescent="0.25">
      <c r="C1514" s="71"/>
      <c r="D1514" s="71"/>
      <c r="E1514" s="71"/>
      <c r="G1514" s="70"/>
      <c r="H1514" s="70"/>
      <c r="I1514" s="70"/>
      <c r="J1514" s="71"/>
      <c r="K1514" s="71"/>
    </row>
    <row r="1515" spans="3:11" s="69" customFormat="1" x14ac:dyDescent="0.25">
      <c r="C1515" s="71"/>
      <c r="D1515" s="71"/>
      <c r="E1515" s="71"/>
      <c r="G1515" s="70"/>
      <c r="H1515" s="70"/>
      <c r="I1515" s="70"/>
      <c r="J1515" s="71"/>
      <c r="K1515" s="71"/>
    </row>
    <row r="1516" spans="3:11" s="69" customFormat="1" x14ac:dyDescent="0.25">
      <c r="C1516" s="71"/>
      <c r="D1516" s="71"/>
      <c r="E1516" s="71"/>
      <c r="G1516" s="70"/>
      <c r="H1516" s="70"/>
      <c r="I1516" s="70"/>
      <c r="J1516" s="71"/>
      <c r="K1516" s="71"/>
    </row>
    <row r="1517" spans="3:11" s="69" customFormat="1" x14ac:dyDescent="0.25">
      <c r="C1517" s="71"/>
      <c r="D1517" s="71"/>
      <c r="E1517" s="71"/>
      <c r="G1517" s="70"/>
      <c r="H1517" s="70"/>
      <c r="I1517" s="70"/>
      <c r="J1517" s="71"/>
      <c r="K1517" s="71"/>
    </row>
    <row r="1518" spans="3:11" s="69" customFormat="1" x14ac:dyDescent="0.25">
      <c r="C1518" s="71"/>
      <c r="D1518" s="71"/>
      <c r="E1518" s="71"/>
      <c r="G1518" s="70"/>
      <c r="H1518" s="70"/>
      <c r="I1518" s="70"/>
      <c r="J1518" s="71"/>
      <c r="K1518" s="71"/>
    </row>
    <row r="1519" spans="3:11" s="69" customFormat="1" x14ac:dyDescent="0.25">
      <c r="C1519" s="71"/>
      <c r="D1519" s="71"/>
      <c r="E1519" s="71"/>
      <c r="G1519" s="70"/>
      <c r="H1519" s="70"/>
      <c r="I1519" s="70"/>
      <c r="J1519" s="71"/>
      <c r="K1519" s="71"/>
    </row>
    <row r="1520" spans="3:11" s="69" customFormat="1" x14ac:dyDescent="0.25">
      <c r="C1520" s="71"/>
      <c r="D1520" s="71"/>
      <c r="E1520" s="71"/>
      <c r="G1520" s="70"/>
      <c r="H1520" s="70"/>
      <c r="I1520" s="70"/>
      <c r="J1520" s="71"/>
      <c r="K1520" s="71"/>
    </row>
    <row r="1521" spans="3:11" s="69" customFormat="1" x14ac:dyDescent="0.25">
      <c r="C1521" s="71"/>
      <c r="D1521" s="71"/>
      <c r="E1521" s="71"/>
      <c r="G1521" s="70"/>
      <c r="H1521" s="70"/>
      <c r="I1521" s="70"/>
      <c r="J1521" s="71"/>
      <c r="K1521" s="71"/>
    </row>
    <row r="1522" spans="3:11" s="69" customFormat="1" x14ac:dyDescent="0.25">
      <c r="C1522" s="71"/>
      <c r="D1522" s="71"/>
      <c r="E1522" s="71"/>
      <c r="G1522" s="70"/>
      <c r="H1522" s="70"/>
      <c r="I1522" s="70"/>
      <c r="J1522" s="71"/>
      <c r="K1522" s="71"/>
    </row>
    <row r="1523" spans="3:11" s="69" customFormat="1" x14ac:dyDescent="0.25">
      <c r="C1523" s="71"/>
      <c r="D1523" s="71"/>
      <c r="E1523" s="71"/>
      <c r="G1523" s="70"/>
      <c r="H1523" s="70"/>
      <c r="I1523" s="70"/>
      <c r="J1523" s="71"/>
      <c r="K1523" s="71"/>
    </row>
    <row r="1524" spans="3:11" s="69" customFormat="1" x14ac:dyDescent="0.25">
      <c r="C1524" s="71"/>
      <c r="D1524" s="71"/>
      <c r="E1524" s="71"/>
      <c r="G1524" s="70"/>
      <c r="H1524" s="70"/>
      <c r="I1524" s="70"/>
      <c r="J1524" s="71"/>
      <c r="K1524" s="71"/>
    </row>
    <row r="1525" spans="3:11" s="69" customFormat="1" x14ac:dyDescent="0.25">
      <c r="C1525" s="71"/>
      <c r="D1525" s="71"/>
      <c r="E1525" s="71"/>
      <c r="G1525" s="70"/>
      <c r="H1525" s="70"/>
      <c r="I1525" s="70"/>
      <c r="J1525" s="71"/>
      <c r="K1525" s="71"/>
    </row>
    <row r="1526" spans="3:11" s="69" customFormat="1" x14ac:dyDescent="0.25">
      <c r="C1526" s="71"/>
      <c r="D1526" s="71"/>
      <c r="E1526" s="71"/>
      <c r="G1526" s="70"/>
      <c r="H1526" s="70"/>
      <c r="I1526" s="70"/>
      <c r="J1526" s="71"/>
      <c r="K1526" s="71"/>
    </row>
    <row r="1527" spans="3:11" s="69" customFormat="1" x14ac:dyDescent="0.25">
      <c r="C1527" s="71"/>
      <c r="D1527" s="71"/>
      <c r="E1527" s="71"/>
      <c r="G1527" s="70"/>
      <c r="H1527" s="70"/>
      <c r="I1527" s="70"/>
      <c r="J1527" s="71"/>
      <c r="K1527" s="71"/>
    </row>
    <row r="1528" spans="3:11" s="69" customFormat="1" x14ac:dyDescent="0.25">
      <c r="C1528" s="71"/>
      <c r="D1528" s="71"/>
      <c r="E1528" s="71"/>
      <c r="G1528" s="70"/>
      <c r="H1528" s="70"/>
      <c r="I1528" s="70"/>
      <c r="J1528" s="71"/>
      <c r="K1528" s="71"/>
    </row>
    <row r="1529" spans="3:11" s="69" customFormat="1" x14ac:dyDescent="0.25">
      <c r="C1529" s="71"/>
      <c r="D1529" s="71"/>
      <c r="E1529" s="71"/>
      <c r="G1529" s="70"/>
      <c r="H1529" s="70"/>
      <c r="I1529" s="70"/>
      <c r="J1529" s="71"/>
      <c r="K1529" s="71"/>
    </row>
    <row r="1530" spans="3:11" s="69" customFormat="1" x14ac:dyDescent="0.25">
      <c r="C1530" s="71"/>
      <c r="D1530" s="71"/>
      <c r="E1530" s="71"/>
      <c r="G1530" s="70"/>
      <c r="H1530" s="70"/>
      <c r="I1530" s="70"/>
      <c r="J1530" s="71"/>
      <c r="K1530" s="71"/>
    </row>
    <row r="1531" spans="3:11" s="69" customFormat="1" x14ac:dyDescent="0.25">
      <c r="C1531" s="71"/>
      <c r="D1531" s="71"/>
      <c r="E1531" s="71"/>
      <c r="G1531" s="70"/>
      <c r="H1531" s="70"/>
      <c r="I1531" s="70"/>
      <c r="J1531" s="71"/>
      <c r="K1531" s="71"/>
    </row>
    <row r="1532" spans="3:11" s="69" customFormat="1" x14ac:dyDescent="0.25">
      <c r="C1532" s="71"/>
      <c r="D1532" s="71"/>
      <c r="E1532" s="71"/>
      <c r="G1532" s="70"/>
      <c r="H1532" s="70"/>
      <c r="I1532" s="70"/>
      <c r="J1532" s="71"/>
      <c r="K1532" s="71"/>
    </row>
    <row r="1533" spans="3:11" s="69" customFormat="1" x14ac:dyDescent="0.25">
      <c r="C1533" s="71"/>
      <c r="D1533" s="71"/>
      <c r="E1533" s="71"/>
      <c r="G1533" s="70"/>
      <c r="H1533" s="70"/>
      <c r="I1533" s="70"/>
      <c r="J1533" s="71"/>
      <c r="K1533" s="71"/>
    </row>
    <row r="1534" spans="3:11" s="69" customFormat="1" x14ac:dyDescent="0.25">
      <c r="C1534" s="71"/>
      <c r="D1534" s="71"/>
      <c r="E1534" s="71"/>
      <c r="G1534" s="70"/>
      <c r="H1534" s="70"/>
      <c r="I1534" s="70"/>
      <c r="J1534" s="71"/>
      <c r="K1534" s="71"/>
    </row>
    <row r="1535" spans="3:11" s="69" customFormat="1" x14ac:dyDescent="0.25">
      <c r="C1535" s="71"/>
      <c r="D1535" s="71"/>
      <c r="E1535" s="71"/>
      <c r="G1535" s="70"/>
      <c r="H1535" s="70"/>
      <c r="I1535" s="70"/>
      <c r="J1535" s="71"/>
      <c r="K1535" s="71"/>
    </row>
    <row r="1536" spans="3:11" s="69" customFormat="1" x14ac:dyDescent="0.25">
      <c r="C1536" s="71"/>
      <c r="D1536" s="71"/>
      <c r="E1536" s="71"/>
      <c r="G1536" s="70"/>
      <c r="H1536" s="70"/>
      <c r="I1536" s="70"/>
      <c r="J1536" s="71"/>
      <c r="K1536" s="71"/>
    </row>
    <row r="1537" spans="3:11" s="69" customFormat="1" x14ac:dyDescent="0.25">
      <c r="C1537" s="71"/>
      <c r="D1537" s="71"/>
      <c r="E1537" s="71"/>
      <c r="G1537" s="70"/>
      <c r="H1537" s="70"/>
      <c r="I1537" s="70"/>
      <c r="J1537" s="71"/>
      <c r="K1537" s="71"/>
    </row>
    <row r="1538" spans="3:11" s="69" customFormat="1" x14ac:dyDescent="0.25">
      <c r="C1538" s="71"/>
      <c r="D1538" s="71"/>
      <c r="E1538" s="71"/>
      <c r="G1538" s="70"/>
      <c r="H1538" s="70"/>
      <c r="I1538" s="70"/>
      <c r="J1538" s="71"/>
      <c r="K1538" s="71"/>
    </row>
    <row r="1539" spans="3:11" s="69" customFormat="1" x14ac:dyDescent="0.25">
      <c r="C1539" s="71"/>
      <c r="D1539" s="71"/>
      <c r="E1539" s="71"/>
      <c r="G1539" s="70"/>
      <c r="H1539" s="70"/>
      <c r="I1539" s="70"/>
      <c r="J1539" s="71"/>
      <c r="K1539" s="71"/>
    </row>
    <row r="1540" spans="3:11" s="69" customFormat="1" x14ac:dyDescent="0.25">
      <c r="C1540" s="71"/>
      <c r="D1540" s="71"/>
      <c r="E1540" s="71"/>
      <c r="G1540" s="70"/>
      <c r="H1540" s="70"/>
      <c r="I1540" s="70"/>
      <c r="J1540" s="71"/>
      <c r="K1540" s="71"/>
    </row>
    <row r="1541" spans="3:11" s="69" customFormat="1" x14ac:dyDescent="0.25">
      <c r="C1541" s="71"/>
      <c r="D1541" s="71"/>
      <c r="E1541" s="71"/>
      <c r="G1541" s="70"/>
      <c r="H1541" s="70"/>
      <c r="I1541" s="70"/>
      <c r="J1541" s="71"/>
      <c r="K1541" s="71"/>
    </row>
    <row r="1542" spans="3:11" s="69" customFormat="1" x14ac:dyDescent="0.25">
      <c r="C1542" s="71"/>
      <c r="D1542" s="71"/>
      <c r="E1542" s="71"/>
      <c r="G1542" s="70"/>
      <c r="H1542" s="70"/>
      <c r="I1542" s="70"/>
      <c r="J1542" s="71"/>
      <c r="K1542" s="71"/>
    </row>
    <row r="1543" spans="3:11" s="69" customFormat="1" x14ac:dyDescent="0.25">
      <c r="C1543" s="71"/>
      <c r="D1543" s="71"/>
      <c r="E1543" s="71"/>
      <c r="G1543" s="70"/>
      <c r="H1543" s="70"/>
      <c r="I1543" s="70"/>
      <c r="J1543" s="71"/>
      <c r="K1543" s="71"/>
    </row>
    <row r="1544" spans="3:11" s="69" customFormat="1" x14ac:dyDescent="0.25">
      <c r="C1544" s="71"/>
      <c r="D1544" s="71"/>
      <c r="E1544" s="71"/>
      <c r="G1544" s="70"/>
      <c r="H1544" s="70"/>
      <c r="I1544" s="70"/>
      <c r="J1544" s="71"/>
      <c r="K1544" s="71"/>
    </row>
    <row r="1545" spans="3:11" s="69" customFormat="1" x14ac:dyDescent="0.25">
      <c r="C1545" s="71"/>
      <c r="D1545" s="71"/>
      <c r="E1545" s="71"/>
      <c r="G1545" s="70"/>
      <c r="H1545" s="70"/>
      <c r="I1545" s="70"/>
      <c r="J1545" s="71"/>
      <c r="K1545" s="71"/>
    </row>
    <row r="1546" spans="3:11" s="69" customFormat="1" x14ac:dyDescent="0.25">
      <c r="C1546" s="71"/>
      <c r="D1546" s="71"/>
      <c r="E1546" s="71"/>
      <c r="G1546" s="70"/>
      <c r="H1546" s="70"/>
      <c r="I1546" s="70"/>
      <c r="J1546" s="71"/>
      <c r="K1546" s="71"/>
    </row>
    <row r="1547" spans="3:11" s="69" customFormat="1" x14ac:dyDescent="0.25">
      <c r="C1547" s="71"/>
      <c r="D1547" s="71"/>
      <c r="E1547" s="71"/>
      <c r="G1547" s="70"/>
      <c r="H1547" s="70"/>
      <c r="I1547" s="70"/>
      <c r="J1547" s="71"/>
      <c r="K1547" s="71"/>
    </row>
    <row r="1548" spans="3:11" s="69" customFormat="1" x14ac:dyDescent="0.25">
      <c r="C1548" s="71"/>
      <c r="D1548" s="71"/>
      <c r="E1548" s="71"/>
      <c r="G1548" s="70"/>
      <c r="H1548" s="70"/>
      <c r="I1548" s="70"/>
      <c r="J1548" s="71"/>
      <c r="K1548" s="71"/>
    </row>
    <row r="1549" spans="3:11" s="69" customFormat="1" x14ac:dyDescent="0.25">
      <c r="C1549" s="71"/>
      <c r="D1549" s="71"/>
      <c r="E1549" s="71"/>
      <c r="G1549" s="70"/>
      <c r="H1549" s="70"/>
      <c r="I1549" s="70"/>
      <c r="J1549" s="71"/>
      <c r="K1549" s="71"/>
    </row>
    <row r="1550" spans="3:11" s="69" customFormat="1" x14ac:dyDescent="0.25">
      <c r="C1550" s="71"/>
      <c r="D1550" s="71"/>
      <c r="E1550" s="71"/>
      <c r="G1550" s="70"/>
      <c r="H1550" s="70"/>
      <c r="I1550" s="70"/>
      <c r="J1550" s="71"/>
      <c r="K1550" s="71"/>
    </row>
    <row r="1551" spans="3:11" s="69" customFormat="1" x14ac:dyDescent="0.25">
      <c r="C1551" s="71"/>
      <c r="D1551" s="71"/>
      <c r="E1551" s="71"/>
      <c r="G1551" s="70"/>
      <c r="H1551" s="70"/>
      <c r="I1551" s="70"/>
      <c r="J1551" s="71"/>
      <c r="K1551" s="71"/>
    </row>
    <row r="1552" spans="3:11" s="69" customFormat="1" x14ac:dyDescent="0.25">
      <c r="C1552" s="71"/>
      <c r="D1552" s="71"/>
      <c r="E1552" s="71"/>
      <c r="G1552" s="70"/>
      <c r="H1552" s="70"/>
      <c r="I1552" s="70"/>
      <c r="J1552" s="71"/>
      <c r="K1552" s="71"/>
    </row>
    <row r="1553" spans="3:11" s="69" customFormat="1" x14ac:dyDescent="0.25">
      <c r="C1553" s="71"/>
      <c r="D1553" s="71"/>
      <c r="E1553" s="71"/>
      <c r="G1553" s="70"/>
      <c r="H1553" s="70"/>
      <c r="I1553" s="70"/>
      <c r="J1553" s="71"/>
      <c r="K1553" s="71"/>
    </row>
    <row r="1554" spans="3:11" s="69" customFormat="1" x14ac:dyDescent="0.25">
      <c r="C1554" s="71"/>
      <c r="D1554" s="71"/>
      <c r="E1554" s="71"/>
      <c r="G1554" s="70"/>
      <c r="H1554" s="70"/>
      <c r="I1554" s="70"/>
      <c r="J1554" s="71"/>
      <c r="K1554" s="71"/>
    </row>
    <row r="1555" spans="3:11" s="69" customFormat="1" x14ac:dyDescent="0.25">
      <c r="C1555" s="71"/>
      <c r="D1555" s="71"/>
      <c r="E1555" s="71"/>
      <c r="G1555" s="70"/>
      <c r="H1555" s="70"/>
      <c r="I1555" s="70"/>
      <c r="J1555" s="71"/>
      <c r="K1555" s="71"/>
    </row>
    <row r="1556" spans="3:11" s="69" customFormat="1" x14ac:dyDescent="0.25">
      <c r="C1556" s="71"/>
      <c r="D1556" s="71"/>
      <c r="E1556" s="71"/>
      <c r="G1556" s="70"/>
      <c r="H1556" s="70"/>
      <c r="I1556" s="70"/>
      <c r="J1556" s="71"/>
      <c r="K1556" s="71"/>
    </row>
    <row r="1557" spans="3:11" s="69" customFormat="1" x14ac:dyDescent="0.25">
      <c r="C1557" s="71"/>
      <c r="D1557" s="71"/>
      <c r="E1557" s="71"/>
      <c r="G1557" s="70"/>
      <c r="H1557" s="70"/>
      <c r="I1557" s="70"/>
      <c r="J1557" s="71"/>
      <c r="K1557" s="71"/>
    </row>
    <row r="1558" spans="3:11" s="69" customFormat="1" x14ac:dyDescent="0.25">
      <c r="C1558" s="71"/>
      <c r="D1558" s="71"/>
      <c r="E1558" s="71"/>
      <c r="G1558" s="70"/>
      <c r="H1558" s="70"/>
      <c r="I1558" s="70"/>
      <c r="J1558" s="71"/>
      <c r="K1558" s="71"/>
    </row>
    <row r="1559" spans="3:11" s="69" customFormat="1" x14ac:dyDescent="0.25">
      <c r="C1559" s="71"/>
      <c r="D1559" s="71"/>
      <c r="E1559" s="71"/>
      <c r="G1559" s="70"/>
      <c r="H1559" s="70"/>
      <c r="I1559" s="70"/>
      <c r="J1559" s="71"/>
      <c r="K1559" s="71"/>
    </row>
    <row r="1560" spans="3:11" s="69" customFormat="1" x14ac:dyDescent="0.25">
      <c r="C1560" s="71"/>
      <c r="D1560" s="71"/>
      <c r="E1560" s="71"/>
      <c r="G1560" s="70"/>
      <c r="H1560" s="70"/>
      <c r="I1560" s="70"/>
      <c r="J1560" s="71"/>
      <c r="K1560" s="71"/>
    </row>
    <row r="1561" spans="3:11" s="69" customFormat="1" x14ac:dyDescent="0.25">
      <c r="C1561" s="71"/>
      <c r="D1561" s="71"/>
      <c r="E1561" s="71"/>
      <c r="G1561" s="70"/>
      <c r="H1561" s="70"/>
      <c r="I1561" s="70"/>
      <c r="J1561" s="71"/>
      <c r="K1561" s="71"/>
    </row>
    <row r="1562" spans="3:11" s="69" customFormat="1" x14ac:dyDescent="0.25">
      <c r="C1562" s="71"/>
      <c r="D1562" s="71"/>
      <c r="E1562" s="71"/>
      <c r="G1562" s="70"/>
      <c r="H1562" s="70"/>
      <c r="I1562" s="70"/>
      <c r="J1562" s="71"/>
      <c r="K1562" s="71"/>
    </row>
    <row r="1563" spans="3:11" s="69" customFormat="1" x14ac:dyDescent="0.25">
      <c r="C1563" s="71"/>
      <c r="D1563" s="71"/>
      <c r="E1563" s="71"/>
      <c r="G1563" s="70"/>
      <c r="H1563" s="70"/>
      <c r="I1563" s="70"/>
      <c r="J1563" s="71"/>
      <c r="K1563" s="71"/>
    </row>
    <row r="1564" spans="3:11" s="69" customFormat="1" x14ac:dyDescent="0.25">
      <c r="C1564" s="71"/>
      <c r="D1564" s="71"/>
      <c r="E1564" s="71"/>
      <c r="G1564" s="70"/>
      <c r="H1564" s="70"/>
      <c r="I1564" s="70"/>
      <c r="J1564" s="71"/>
      <c r="K1564" s="71"/>
    </row>
    <row r="1565" spans="3:11" s="69" customFormat="1" x14ac:dyDescent="0.25">
      <c r="C1565" s="71"/>
      <c r="D1565" s="71"/>
      <c r="E1565" s="71"/>
      <c r="G1565" s="70"/>
      <c r="H1565" s="70"/>
      <c r="I1565" s="70"/>
      <c r="J1565" s="71"/>
      <c r="K1565" s="71"/>
    </row>
    <row r="1566" spans="3:11" s="69" customFormat="1" x14ac:dyDescent="0.25">
      <c r="C1566" s="71"/>
      <c r="D1566" s="71"/>
      <c r="E1566" s="71"/>
      <c r="G1566" s="70"/>
      <c r="H1566" s="70"/>
      <c r="I1566" s="70"/>
      <c r="J1566" s="71"/>
      <c r="K1566" s="71"/>
    </row>
    <row r="1567" spans="3:11" s="69" customFormat="1" x14ac:dyDescent="0.25">
      <c r="C1567" s="71"/>
      <c r="D1567" s="71"/>
      <c r="E1567" s="71"/>
      <c r="G1567" s="70"/>
      <c r="H1567" s="70"/>
      <c r="I1567" s="70"/>
      <c r="J1567" s="71"/>
      <c r="K1567" s="71"/>
    </row>
    <row r="1568" spans="3:11" s="69" customFormat="1" x14ac:dyDescent="0.25">
      <c r="C1568" s="71"/>
      <c r="D1568" s="71"/>
      <c r="E1568" s="71"/>
      <c r="G1568" s="70"/>
      <c r="H1568" s="70"/>
      <c r="I1568" s="70"/>
      <c r="J1568" s="71"/>
      <c r="K1568" s="71"/>
    </row>
    <row r="1569" spans="3:11" s="69" customFormat="1" x14ac:dyDescent="0.25">
      <c r="C1569" s="71"/>
      <c r="D1569" s="71"/>
      <c r="E1569" s="71"/>
      <c r="G1569" s="70"/>
      <c r="H1569" s="70"/>
      <c r="I1569" s="70"/>
      <c r="J1569" s="71"/>
      <c r="K1569" s="71"/>
    </row>
    <row r="1570" spans="3:11" s="69" customFormat="1" x14ac:dyDescent="0.25">
      <c r="C1570" s="71"/>
      <c r="D1570" s="71"/>
      <c r="E1570" s="71"/>
      <c r="G1570" s="70"/>
      <c r="H1570" s="70"/>
      <c r="I1570" s="70"/>
      <c r="J1570" s="71"/>
      <c r="K1570" s="71"/>
    </row>
    <row r="1571" spans="3:11" s="69" customFormat="1" x14ac:dyDescent="0.25">
      <c r="C1571" s="71"/>
      <c r="D1571" s="71"/>
      <c r="E1571" s="71"/>
      <c r="G1571" s="70"/>
      <c r="H1571" s="70"/>
      <c r="I1571" s="70"/>
      <c r="J1571" s="71"/>
      <c r="K1571" s="71"/>
    </row>
    <row r="1572" spans="3:11" s="69" customFormat="1" x14ac:dyDescent="0.25">
      <c r="C1572" s="71"/>
      <c r="D1572" s="71"/>
      <c r="E1572" s="71"/>
      <c r="G1572" s="70"/>
      <c r="H1572" s="70"/>
      <c r="I1572" s="70"/>
      <c r="J1572" s="71"/>
      <c r="K1572" s="71"/>
    </row>
    <row r="1573" spans="3:11" s="69" customFormat="1" x14ac:dyDescent="0.25">
      <c r="C1573" s="71"/>
      <c r="D1573" s="71"/>
      <c r="E1573" s="71"/>
      <c r="G1573" s="70"/>
      <c r="H1573" s="70"/>
      <c r="I1573" s="70"/>
      <c r="J1573" s="71"/>
      <c r="K1573" s="71"/>
    </row>
    <row r="1574" spans="3:11" s="69" customFormat="1" x14ac:dyDescent="0.25">
      <c r="C1574" s="71"/>
      <c r="D1574" s="71"/>
      <c r="E1574" s="71"/>
      <c r="G1574" s="70"/>
      <c r="H1574" s="70"/>
      <c r="I1574" s="70"/>
      <c r="J1574" s="71"/>
      <c r="K1574" s="71"/>
    </row>
    <row r="1575" spans="3:11" s="69" customFormat="1" x14ac:dyDescent="0.25">
      <c r="C1575" s="71"/>
      <c r="D1575" s="71"/>
      <c r="E1575" s="71"/>
      <c r="G1575" s="70"/>
      <c r="H1575" s="70"/>
      <c r="I1575" s="70"/>
      <c r="J1575" s="71"/>
      <c r="K1575" s="71"/>
    </row>
    <row r="1576" spans="3:11" s="69" customFormat="1" x14ac:dyDescent="0.25">
      <c r="C1576" s="71"/>
      <c r="D1576" s="71"/>
      <c r="E1576" s="71"/>
      <c r="G1576" s="70"/>
      <c r="H1576" s="70"/>
      <c r="I1576" s="70"/>
      <c r="J1576" s="71"/>
      <c r="K1576" s="71"/>
    </row>
    <row r="1577" spans="3:11" s="69" customFormat="1" x14ac:dyDescent="0.25">
      <c r="C1577" s="71"/>
      <c r="D1577" s="71"/>
      <c r="E1577" s="71"/>
      <c r="G1577" s="70"/>
      <c r="H1577" s="70"/>
      <c r="I1577" s="70"/>
      <c r="J1577" s="71"/>
      <c r="K1577" s="71"/>
    </row>
    <row r="1578" spans="3:11" s="69" customFormat="1" x14ac:dyDescent="0.25">
      <c r="C1578" s="71"/>
      <c r="D1578" s="71"/>
      <c r="E1578" s="71"/>
      <c r="G1578" s="70"/>
      <c r="H1578" s="70"/>
      <c r="I1578" s="70"/>
      <c r="J1578" s="71"/>
      <c r="K1578" s="71"/>
    </row>
    <row r="1579" spans="3:11" s="69" customFormat="1" x14ac:dyDescent="0.25">
      <c r="C1579" s="71"/>
      <c r="D1579" s="71"/>
      <c r="E1579" s="71"/>
      <c r="G1579" s="70"/>
      <c r="H1579" s="70"/>
      <c r="I1579" s="70"/>
      <c r="J1579" s="71"/>
      <c r="K1579" s="71"/>
    </row>
    <row r="1580" spans="3:11" s="69" customFormat="1" x14ac:dyDescent="0.25">
      <c r="C1580" s="71"/>
      <c r="D1580" s="71"/>
      <c r="E1580" s="71"/>
      <c r="G1580" s="70"/>
      <c r="H1580" s="70"/>
      <c r="I1580" s="70"/>
      <c r="J1580" s="71"/>
      <c r="K1580" s="71"/>
    </row>
    <row r="1581" spans="3:11" s="69" customFormat="1" x14ac:dyDescent="0.25">
      <c r="C1581" s="71"/>
      <c r="D1581" s="71"/>
      <c r="E1581" s="71"/>
      <c r="G1581" s="70"/>
      <c r="H1581" s="70"/>
      <c r="I1581" s="70"/>
      <c r="J1581" s="71"/>
      <c r="K1581" s="71"/>
    </row>
    <row r="1582" spans="3:11" s="69" customFormat="1" x14ac:dyDescent="0.25">
      <c r="C1582" s="71"/>
      <c r="D1582" s="71"/>
      <c r="E1582" s="71"/>
      <c r="G1582" s="70"/>
      <c r="H1582" s="70"/>
      <c r="I1582" s="70"/>
      <c r="J1582" s="71"/>
      <c r="K1582" s="71"/>
    </row>
    <row r="1583" spans="3:11" s="69" customFormat="1" x14ac:dyDescent="0.25">
      <c r="C1583" s="71"/>
      <c r="D1583" s="71"/>
      <c r="E1583" s="71"/>
      <c r="G1583" s="70"/>
      <c r="H1583" s="70"/>
      <c r="I1583" s="70"/>
      <c r="J1583" s="71"/>
      <c r="K1583" s="71"/>
    </row>
    <row r="1584" spans="3:11" s="69" customFormat="1" x14ac:dyDescent="0.25">
      <c r="C1584" s="71"/>
      <c r="D1584" s="71"/>
      <c r="E1584" s="71"/>
      <c r="G1584" s="70"/>
      <c r="H1584" s="70"/>
      <c r="I1584" s="70"/>
      <c r="J1584" s="71"/>
      <c r="K1584" s="71"/>
    </row>
    <row r="1585" spans="3:11" s="69" customFormat="1" x14ac:dyDescent="0.25">
      <c r="C1585" s="71"/>
      <c r="D1585" s="71"/>
      <c r="E1585" s="71"/>
      <c r="G1585" s="70"/>
      <c r="H1585" s="70"/>
      <c r="I1585" s="70"/>
      <c r="J1585" s="71"/>
      <c r="K1585" s="71"/>
    </row>
    <row r="1586" spans="3:11" s="69" customFormat="1" x14ac:dyDescent="0.25">
      <c r="C1586" s="71"/>
      <c r="D1586" s="71"/>
      <c r="E1586" s="71"/>
      <c r="G1586" s="70"/>
      <c r="H1586" s="70"/>
      <c r="I1586" s="70"/>
      <c r="J1586" s="71"/>
      <c r="K1586" s="71"/>
    </row>
    <row r="1587" spans="3:11" s="69" customFormat="1" x14ac:dyDescent="0.25">
      <c r="C1587" s="71"/>
      <c r="D1587" s="71"/>
      <c r="E1587" s="71"/>
      <c r="G1587" s="70"/>
      <c r="H1587" s="70"/>
      <c r="I1587" s="70"/>
      <c r="J1587" s="71"/>
      <c r="K1587" s="71"/>
    </row>
    <row r="1588" spans="3:11" s="69" customFormat="1" x14ac:dyDescent="0.25">
      <c r="C1588" s="71"/>
      <c r="D1588" s="71"/>
      <c r="E1588" s="71"/>
      <c r="G1588" s="70"/>
      <c r="H1588" s="70"/>
      <c r="I1588" s="70"/>
      <c r="J1588" s="71"/>
      <c r="K1588" s="71"/>
    </row>
    <row r="1589" spans="3:11" s="69" customFormat="1" x14ac:dyDescent="0.25">
      <c r="C1589" s="71"/>
      <c r="D1589" s="71"/>
      <c r="E1589" s="71"/>
      <c r="G1589" s="70"/>
      <c r="H1589" s="70"/>
      <c r="I1589" s="70"/>
      <c r="J1589" s="71"/>
      <c r="K1589" s="71"/>
    </row>
    <row r="1590" spans="3:11" s="69" customFormat="1" x14ac:dyDescent="0.25">
      <c r="C1590" s="71"/>
      <c r="D1590" s="71"/>
      <c r="E1590" s="71"/>
      <c r="G1590" s="70"/>
      <c r="H1590" s="70"/>
      <c r="I1590" s="70"/>
      <c r="J1590" s="71"/>
      <c r="K1590" s="71"/>
    </row>
    <row r="1591" spans="3:11" s="69" customFormat="1" x14ac:dyDescent="0.25">
      <c r="C1591" s="71"/>
      <c r="D1591" s="71"/>
      <c r="E1591" s="71"/>
      <c r="G1591" s="70"/>
      <c r="H1591" s="70"/>
      <c r="I1591" s="70"/>
      <c r="J1591" s="71"/>
      <c r="K1591" s="71"/>
    </row>
    <row r="1592" spans="3:11" s="69" customFormat="1" x14ac:dyDescent="0.25">
      <c r="C1592" s="71"/>
      <c r="D1592" s="71"/>
      <c r="E1592" s="71"/>
      <c r="G1592" s="70"/>
      <c r="H1592" s="70"/>
      <c r="I1592" s="70"/>
      <c r="J1592" s="71"/>
      <c r="K1592" s="71"/>
    </row>
    <row r="1593" spans="3:11" s="69" customFormat="1" x14ac:dyDescent="0.25">
      <c r="C1593" s="71"/>
      <c r="D1593" s="71"/>
      <c r="E1593" s="71"/>
      <c r="G1593" s="70"/>
      <c r="H1593" s="70"/>
      <c r="I1593" s="70"/>
      <c r="J1593" s="71"/>
      <c r="K1593" s="71"/>
    </row>
    <row r="1594" spans="3:11" s="69" customFormat="1" x14ac:dyDescent="0.25">
      <c r="C1594" s="71"/>
      <c r="D1594" s="71"/>
      <c r="E1594" s="71"/>
      <c r="G1594" s="70"/>
      <c r="H1594" s="70"/>
      <c r="I1594" s="70"/>
      <c r="J1594" s="71"/>
      <c r="K1594" s="71"/>
    </row>
    <row r="1595" spans="3:11" s="69" customFormat="1" x14ac:dyDescent="0.25">
      <c r="C1595" s="71"/>
      <c r="D1595" s="71"/>
      <c r="E1595" s="71"/>
      <c r="G1595" s="70"/>
      <c r="H1595" s="70"/>
      <c r="I1595" s="70"/>
      <c r="J1595" s="71"/>
      <c r="K1595" s="71"/>
    </row>
    <row r="1596" spans="3:11" s="69" customFormat="1" x14ac:dyDescent="0.25">
      <c r="C1596" s="71"/>
      <c r="D1596" s="71"/>
      <c r="E1596" s="71"/>
      <c r="G1596" s="70"/>
      <c r="H1596" s="70"/>
      <c r="I1596" s="70"/>
      <c r="J1596" s="71"/>
      <c r="K1596" s="71"/>
    </row>
    <row r="1597" spans="3:11" s="69" customFormat="1" x14ac:dyDescent="0.25">
      <c r="C1597" s="71"/>
      <c r="D1597" s="71"/>
      <c r="E1597" s="71"/>
      <c r="G1597" s="70"/>
      <c r="H1597" s="70"/>
      <c r="I1597" s="70"/>
      <c r="J1597" s="71"/>
      <c r="K1597" s="71"/>
    </row>
    <row r="1598" spans="3:11" s="69" customFormat="1" x14ac:dyDescent="0.25">
      <c r="C1598" s="71"/>
      <c r="D1598" s="71"/>
      <c r="E1598" s="71"/>
      <c r="G1598" s="70"/>
      <c r="H1598" s="70"/>
      <c r="I1598" s="70"/>
      <c r="J1598" s="71"/>
      <c r="K1598" s="71"/>
    </row>
    <row r="1599" spans="3:11" s="69" customFormat="1" x14ac:dyDescent="0.25">
      <c r="C1599" s="71"/>
      <c r="D1599" s="71"/>
      <c r="E1599" s="71"/>
      <c r="G1599" s="70"/>
      <c r="H1599" s="70"/>
      <c r="I1599" s="70"/>
      <c r="J1599" s="71"/>
      <c r="K1599" s="71"/>
    </row>
    <row r="1600" spans="3:11" s="69" customFormat="1" x14ac:dyDescent="0.25">
      <c r="C1600" s="71"/>
      <c r="D1600" s="71"/>
      <c r="E1600" s="71"/>
      <c r="G1600" s="70"/>
      <c r="H1600" s="70"/>
      <c r="I1600" s="70"/>
      <c r="J1600" s="71"/>
      <c r="K1600" s="71"/>
    </row>
    <row r="1601" spans="3:11" s="69" customFormat="1" x14ac:dyDescent="0.25">
      <c r="C1601" s="71"/>
      <c r="D1601" s="71"/>
      <c r="E1601" s="71"/>
      <c r="G1601" s="70"/>
      <c r="H1601" s="70"/>
      <c r="I1601" s="70"/>
      <c r="J1601" s="71"/>
      <c r="K1601" s="71"/>
    </row>
    <row r="1602" spans="3:11" s="69" customFormat="1" x14ac:dyDescent="0.25">
      <c r="C1602" s="71"/>
      <c r="D1602" s="71"/>
      <c r="E1602" s="71"/>
      <c r="G1602" s="70"/>
      <c r="H1602" s="70"/>
      <c r="I1602" s="70"/>
      <c r="J1602" s="71"/>
      <c r="K1602" s="71"/>
    </row>
    <row r="1603" spans="3:11" s="69" customFormat="1" x14ac:dyDescent="0.25">
      <c r="C1603" s="71"/>
      <c r="D1603" s="71"/>
      <c r="E1603" s="71"/>
      <c r="G1603" s="70"/>
      <c r="H1603" s="70"/>
      <c r="I1603" s="70"/>
      <c r="J1603" s="71"/>
      <c r="K1603" s="71"/>
    </row>
    <row r="1604" spans="3:11" s="69" customFormat="1" x14ac:dyDescent="0.25">
      <c r="C1604" s="71"/>
      <c r="D1604" s="71"/>
      <c r="E1604" s="71"/>
      <c r="G1604" s="70"/>
      <c r="H1604" s="70"/>
      <c r="I1604" s="70"/>
      <c r="J1604" s="71"/>
      <c r="K1604" s="71"/>
    </row>
    <row r="1605" spans="3:11" s="69" customFormat="1" x14ac:dyDescent="0.25">
      <c r="C1605" s="71"/>
      <c r="D1605" s="71"/>
      <c r="E1605" s="71"/>
      <c r="G1605" s="70"/>
      <c r="H1605" s="70"/>
      <c r="I1605" s="70"/>
      <c r="J1605" s="71"/>
      <c r="K1605" s="71"/>
    </row>
    <row r="1606" spans="3:11" s="69" customFormat="1" x14ac:dyDescent="0.25">
      <c r="C1606" s="71"/>
      <c r="D1606" s="71"/>
      <c r="E1606" s="71"/>
      <c r="G1606" s="70"/>
      <c r="H1606" s="70"/>
      <c r="I1606" s="70"/>
      <c r="J1606" s="71"/>
      <c r="K1606" s="71"/>
    </row>
    <row r="1607" spans="3:11" s="69" customFormat="1" x14ac:dyDescent="0.25">
      <c r="C1607" s="71"/>
      <c r="D1607" s="71"/>
      <c r="E1607" s="71"/>
      <c r="G1607" s="70"/>
      <c r="H1607" s="70"/>
      <c r="I1607" s="70"/>
      <c r="J1607" s="71"/>
      <c r="K1607" s="71"/>
    </row>
    <row r="1608" spans="3:11" s="69" customFormat="1" x14ac:dyDescent="0.25">
      <c r="C1608" s="71"/>
      <c r="D1608" s="71"/>
      <c r="E1608" s="71"/>
      <c r="G1608" s="70"/>
      <c r="H1608" s="70"/>
      <c r="I1608" s="70"/>
      <c r="J1608" s="71"/>
      <c r="K1608" s="71"/>
    </row>
    <row r="1609" spans="3:11" s="69" customFormat="1" x14ac:dyDescent="0.25">
      <c r="C1609" s="71"/>
      <c r="D1609" s="71"/>
      <c r="E1609" s="71"/>
      <c r="G1609" s="70"/>
      <c r="H1609" s="70"/>
      <c r="I1609" s="70"/>
      <c r="J1609" s="71"/>
      <c r="K1609" s="71"/>
    </row>
    <row r="1610" spans="3:11" s="69" customFormat="1" x14ac:dyDescent="0.25">
      <c r="C1610" s="71"/>
      <c r="D1610" s="71"/>
      <c r="E1610" s="71"/>
      <c r="G1610" s="70"/>
      <c r="H1610" s="70"/>
      <c r="I1610" s="70"/>
      <c r="J1610" s="71"/>
      <c r="K1610" s="71"/>
    </row>
    <row r="1611" spans="3:11" s="69" customFormat="1" x14ac:dyDescent="0.25">
      <c r="C1611" s="71"/>
      <c r="D1611" s="71"/>
      <c r="E1611" s="71"/>
      <c r="G1611" s="70"/>
      <c r="H1611" s="70"/>
      <c r="I1611" s="70"/>
      <c r="J1611" s="71"/>
      <c r="K1611" s="71"/>
    </row>
    <row r="1612" spans="3:11" s="69" customFormat="1" x14ac:dyDescent="0.25">
      <c r="C1612" s="71"/>
      <c r="D1612" s="71"/>
      <c r="E1612" s="71"/>
      <c r="G1612" s="70"/>
      <c r="H1612" s="70"/>
      <c r="I1612" s="70"/>
      <c r="J1612" s="71"/>
      <c r="K1612" s="71"/>
    </row>
    <row r="1613" spans="3:11" s="69" customFormat="1" x14ac:dyDescent="0.25">
      <c r="C1613" s="71"/>
      <c r="D1613" s="71"/>
      <c r="E1613" s="71"/>
      <c r="G1613" s="70"/>
      <c r="H1613" s="70"/>
      <c r="I1613" s="70"/>
      <c r="J1613" s="71"/>
      <c r="K1613" s="71"/>
    </row>
    <row r="1614" spans="3:11" s="69" customFormat="1" x14ac:dyDescent="0.25">
      <c r="C1614" s="71"/>
      <c r="D1614" s="71"/>
      <c r="E1614" s="71"/>
      <c r="G1614" s="70"/>
      <c r="H1614" s="70"/>
      <c r="I1614" s="70"/>
      <c r="J1614" s="71"/>
      <c r="K1614" s="71"/>
    </row>
    <row r="1615" spans="3:11" s="69" customFormat="1" x14ac:dyDescent="0.25">
      <c r="C1615" s="71"/>
      <c r="D1615" s="71"/>
      <c r="E1615" s="71"/>
      <c r="G1615" s="70"/>
      <c r="H1615" s="70"/>
      <c r="I1615" s="70"/>
      <c r="J1615" s="71"/>
      <c r="K1615" s="71"/>
    </row>
    <row r="1616" spans="3:11" s="69" customFormat="1" x14ac:dyDescent="0.25">
      <c r="C1616" s="71"/>
      <c r="D1616" s="71"/>
      <c r="E1616" s="71"/>
      <c r="G1616" s="70"/>
      <c r="H1616" s="70"/>
      <c r="I1616" s="70"/>
      <c r="J1616" s="71"/>
      <c r="K1616" s="71"/>
    </row>
    <row r="1617" spans="3:11" s="69" customFormat="1" x14ac:dyDescent="0.25">
      <c r="C1617" s="71"/>
      <c r="D1617" s="71"/>
      <c r="E1617" s="71"/>
      <c r="G1617" s="70"/>
      <c r="H1617" s="70"/>
      <c r="I1617" s="70"/>
      <c r="J1617" s="71"/>
      <c r="K1617" s="71"/>
    </row>
    <row r="1618" spans="3:11" s="69" customFormat="1" x14ac:dyDescent="0.25">
      <c r="C1618" s="71"/>
      <c r="D1618" s="71"/>
      <c r="E1618" s="71"/>
      <c r="G1618" s="70"/>
      <c r="H1618" s="70"/>
      <c r="I1618" s="70"/>
      <c r="J1618" s="71"/>
      <c r="K1618" s="71"/>
    </row>
    <row r="1619" spans="3:11" s="69" customFormat="1" x14ac:dyDescent="0.25">
      <c r="C1619" s="71"/>
      <c r="D1619" s="71"/>
      <c r="E1619" s="71"/>
      <c r="G1619" s="70"/>
      <c r="H1619" s="70"/>
      <c r="I1619" s="70"/>
      <c r="J1619" s="71"/>
      <c r="K1619" s="71"/>
    </row>
    <row r="1620" spans="3:11" s="69" customFormat="1" x14ac:dyDescent="0.25">
      <c r="C1620" s="71"/>
      <c r="D1620" s="71"/>
      <c r="E1620" s="71"/>
      <c r="G1620" s="70"/>
      <c r="H1620" s="70"/>
      <c r="I1620" s="70"/>
      <c r="J1620" s="71"/>
      <c r="K1620" s="71"/>
    </row>
    <row r="1621" spans="3:11" s="69" customFormat="1" x14ac:dyDescent="0.25">
      <c r="C1621" s="71"/>
      <c r="D1621" s="71"/>
      <c r="E1621" s="71"/>
      <c r="G1621" s="70"/>
      <c r="H1621" s="70"/>
      <c r="I1621" s="70"/>
      <c r="J1621" s="71"/>
      <c r="K1621" s="71"/>
    </row>
    <row r="1622" spans="3:11" s="69" customFormat="1" x14ac:dyDescent="0.25">
      <c r="C1622" s="71"/>
      <c r="D1622" s="71"/>
      <c r="E1622" s="71"/>
      <c r="G1622" s="70"/>
      <c r="H1622" s="70"/>
      <c r="I1622" s="70"/>
      <c r="J1622" s="71"/>
      <c r="K1622" s="71"/>
    </row>
    <row r="1623" spans="3:11" s="69" customFormat="1" x14ac:dyDescent="0.25">
      <c r="C1623" s="71"/>
      <c r="D1623" s="71"/>
      <c r="E1623" s="71"/>
      <c r="G1623" s="70"/>
      <c r="H1623" s="70"/>
      <c r="I1623" s="70"/>
      <c r="J1623" s="71"/>
      <c r="K1623" s="71"/>
    </row>
    <row r="1624" spans="3:11" s="69" customFormat="1" x14ac:dyDescent="0.25">
      <c r="C1624" s="71"/>
      <c r="D1624" s="71"/>
      <c r="E1624" s="71"/>
      <c r="G1624" s="70"/>
      <c r="H1624" s="70"/>
      <c r="I1624" s="70"/>
      <c r="J1624" s="71"/>
      <c r="K1624" s="71"/>
    </row>
    <row r="1625" spans="3:11" s="69" customFormat="1" x14ac:dyDescent="0.25">
      <c r="C1625" s="71"/>
      <c r="D1625" s="71"/>
      <c r="E1625" s="71"/>
      <c r="G1625" s="70"/>
      <c r="H1625" s="70"/>
      <c r="I1625" s="70"/>
      <c r="J1625" s="71"/>
      <c r="K1625" s="71"/>
    </row>
    <row r="1626" spans="3:11" s="69" customFormat="1" x14ac:dyDescent="0.25">
      <c r="C1626" s="71"/>
      <c r="D1626" s="71"/>
      <c r="E1626" s="71"/>
      <c r="G1626" s="70"/>
      <c r="H1626" s="70"/>
      <c r="I1626" s="70"/>
      <c r="J1626" s="71"/>
      <c r="K1626" s="71"/>
    </row>
    <row r="1627" spans="3:11" s="69" customFormat="1" x14ac:dyDescent="0.25">
      <c r="C1627" s="71"/>
      <c r="D1627" s="71"/>
      <c r="E1627" s="71"/>
      <c r="G1627" s="70"/>
      <c r="H1627" s="70"/>
      <c r="I1627" s="70"/>
      <c r="J1627" s="71"/>
      <c r="K1627" s="71"/>
    </row>
    <row r="1628" spans="3:11" s="69" customFormat="1" x14ac:dyDescent="0.25">
      <c r="C1628" s="71"/>
      <c r="D1628" s="71"/>
      <c r="E1628" s="71"/>
      <c r="G1628" s="70"/>
      <c r="H1628" s="70"/>
      <c r="I1628" s="70"/>
      <c r="J1628" s="71"/>
      <c r="K1628" s="71"/>
    </row>
    <row r="1629" spans="3:11" s="69" customFormat="1" x14ac:dyDescent="0.25">
      <c r="C1629" s="71"/>
      <c r="D1629" s="71"/>
      <c r="E1629" s="71"/>
      <c r="G1629" s="70"/>
      <c r="H1629" s="70"/>
      <c r="I1629" s="70"/>
      <c r="J1629" s="71"/>
      <c r="K1629" s="71"/>
    </row>
    <row r="1630" spans="3:11" s="69" customFormat="1" x14ac:dyDescent="0.25">
      <c r="C1630" s="71"/>
      <c r="D1630" s="71"/>
      <c r="E1630" s="71"/>
      <c r="G1630" s="70"/>
      <c r="H1630" s="70"/>
      <c r="I1630" s="70"/>
      <c r="J1630" s="71"/>
      <c r="K1630" s="71"/>
    </row>
    <row r="1631" spans="3:11" s="69" customFormat="1" x14ac:dyDescent="0.25">
      <c r="C1631" s="71"/>
      <c r="D1631" s="71"/>
      <c r="E1631" s="71"/>
      <c r="G1631" s="70"/>
      <c r="H1631" s="70"/>
      <c r="I1631" s="70"/>
      <c r="J1631" s="71"/>
      <c r="K1631" s="71"/>
    </row>
    <row r="1632" spans="3:11" s="69" customFormat="1" x14ac:dyDescent="0.25">
      <c r="C1632" s="71"/>
      <c r="D1632" s="71"/>
      <c r="E1632" s="71"/>
      <c r="G1632" s="70"/>
      <c r="H1632" s="70"/>
      <c r="I1632" s="70"/>
      <c r="J1632" s="71"/>
      <c r="K1632" s="71"/>
    </row>
    <row r="1633" spans="3:11" s="69" customFormat="1" x14ac:dyDescent="0.25">
      <c r="C1633" s="71"/>
      <c r="D1633" s="71"/>
      <c r="E1633" s="71"/>
      <c r="G1633" s="70"/>
      <c r="H1633" s="70"/>
      <c r="I1633" s="70"/>
      <c r="J1633" s="71"/>
      <c r="K1633" s="71"/>
    </row>
    <row r="1634" spans="3:11" s="69" customFormat="1" x14ac:dyDescent="0.25">
      <c r="C1634" s="71"/>
      <c r="D1634" s="71"/>
      <c r="E1634" s="71"/>
      <c r="G1634" s="70"/>
      <c r="H1634" s="70"/>
      <c r="I1634" s="70"/>
      <c r="J1634" s="71"/>
      <c r="K1634" s="71"/>
    </row>
    <row r="1635" spans="3:11" s="69" customFormat="1" x14ac:dyDescent="0.25">
      <c r="C1635" s="71"/>
      <c r="D1635" s="71"/>
      <c r="E1635" s="71"/>
      <c r="G1635" s="70"/>
      <c r="H1635" s="70"/>
      <c r="I1635" s="70"/>
      <c r="J1635" s="71"/>
      <c r="K1635" s="71"/>
    </row>
    <row r="1636" spans="3:11" s="69" customFormat="1" x14ac:dyDescent="0.25">
      <c r="C1636" s="71"/>
      <c r="D1636" s="71"/>
      <c r="E1636" s="71"/>
      <c r="G1636" s="70"/>
      <c r="H1636" s="70"/>
      <c r="I1636" s="70"/>
      <c r="J1636" s="71"/>
      <c r="K1636" s="71"/>
    </row>
    <row r="1637" spans="3:11" s="69" customFormat="1" x14ac:dyDescent="0.25">
      <c r="C1637" s="71"/>
      <c r="D1637" s="71"/>
      <c r="E1637" s="71"/>
      <c r="G1637" s="70"/>
      <c r="H1637" s="70"/>
      <c r="I1637" s="70"/>
      <c r="J1637" s="71"/>
      <c r="K1637" s="71"/>
    </row>
    <row r="1638" spans="3:11" s="69" customFormat="1" x14ac:dyDescent="0.25">
      <c r="C1638" s="71"/>
      <c r="D1638" s="71"/>
      <c r="E1638" s="71"/>
      <c r="G1638" s="70"/>
      <c r="H1638" s="70"/>
      <c r="I1638" s="70"/>
      <c r="J1638" s="71"/>
      <c r="K1638" s="71"/>
    </row>
    <row r="1639" spans="3:11" s="69" customFormat="1" x14ac:dyDescent="0.25">
      <c r="C1639" s="71"/>
      <c r="D1639" s="71"/>
      <c r="E1639" s="71"/>
      <c r="G1639" s="70"/>
      <c r="H1639" s="70"/>
      <c r="I1639" s="70"/>
      <c r="J1639" s="71"/>
      <c r="K1639" s="71"/>
    </row>
    <row r="1640" spans="3:11" s="69" customFormat="1" x14ac:dyDescent="0.25">
      <c r="C1640" s="71"/>
      <c r="D1640" s="71"/>
      <c r="E1640" s="71"/>
      <c r="G1640" s="70"/>
      <c r="H1640" s="70"/>
      <c r="I1640" s="70"/>
      <c r="J1640" s="71"/>
      <c r="K1640" s="71"/>
    </row>
    <row r="1641" spans="3:11" s="69" customFormat="1" x14ac:dyDescent="0.25">
      <c r="C1641" s="71"/>
      <c r="D1641" s="71"/>
      <c r="E1641" s="71"/>
      <c r="G1641" s="70"/>
      <c r="H1641" s="70"/>
      <c r="I1641" s="70"/>
      <c r="J1641" s="71"/>
      <c r="K1641" s="71"/>
    </row>
    <row r="1642" spans="3:11" s="69" customFormat="1" x14ac:dyDescent="0.25">
      <c r="C1642" s="71"/>
      <c r="D1642" s="71"/>
      <c r="E1642" s="71"/>
      <c r="G1642" s="70"/>
      <c r="H1642" s="70"/>
      <c r="I1642" s="70"/>
      <c r="J1642" s="71"/>
      <c r="K1642" s="71"/>
    </row>
    <row r="1643" spans="3:11" s="69" customFormat="1" x14ac:dyDescent="0.25">
      <c r="C1643" s="71"/>
      <c r="D1643" s="71"/>
      <c r="E1643" s="71"/>
      <c r="G1643" s="70"/>
      <c r="H1643" s="70"/>
      <c r="I1643" s="70"/>
      <c r="J1643" s="71"/>
      <c r="K1643" s="71"/>
    </row>
    <row r="1644" spans="3:11" s="69" customFormat="1" x14ac:dyDescent="0.25">
      <c r="C1644" s="71"/>
      <c r="D1644" s="71"/>
      <c r="E1644" s="71"/>
      <c r="G1644" s="70"/>
      <c r="H1644" s="70"/>
      <c r="I1644" s="70"/>
      <c r="J1644" s="71"/>
      <c r="K1644" s="71"/>
    </row>
    <row r="1645" spans="3:11" s="69" customFormat="1" x14ac:dyDescent="0.25">
      <c r="C1645" s="71"/>
      <c r="D1645" s="71"/>
      <c r="E1645" s="71"/>
      <c r="G1645" s="70"/>
      <c r="H1645" s="70"/>
      <c r="I1645" s="70"/>
      <c r="J1645" s="71"/>
      <c r="K1645" s="71"/>
    </row>
    <row r="1646" spans="3:11" s="69" customFormat="1" x14ac:dyDescent="0.25">
      <c r="C1646" s="71"/>
      <c r="D1646" s="71"/>
      <c r="E1646" s="71"/>
      <c r="G1646" s="70"/>
      <c r="H1646" s="70"/>
      <c r="I1646" s="70"/>
      <c r="J1646" s="71"/>
      <c r="K1646" s="71"/>
    </row>
    <row r="1647" spans="3:11" s="69" customFormat="1" x14ac:dyDescent="0.25">
      <c r="C1647" s="71"/>
      <c r="D1647" s="71"/>
      <c r="E1647" s="71"/>
      <c r="G1647" s="70"/>
      <c r="H1647" s="70"/>
      <c r="I1647" s="70"/>
      <c r="J1647" s="71"/>
      <c r="K1647" s="71"/>
    </row>
    <row r="1648" spans="3:11" s="69" customFormat="1" x14ac:dyDescent="0.25">
      <c r="C1648" s="71"/>
      <c r="D1648" s="71"/>
      <c r="E1648" s="71"/>
      <c r="G1648" s="70"/>
      <c r="H1648" s="70"/>
      <c r="I1648" s="70"/>
      <c r="J1648" s="71"/>
      <c r="K1648" s="71"/>
    </row>
    <row r="1649" spans="3:11" s="69" customFormat="1" x14ac:dyDescent="0.25">
      <c r="C1649" s="71"/>
      <c r="D1649" s="71"/>
      <c r="E1649" s="71"/>
      <c r="G1649" s="70"/>
      <c r="H1649" s="70"/>
      <c r="I1649" s="70"/>
      <c r="J1649" s="71"/>
      <c r="K1649" s="71"/>
    </row>
    <row r="1650" spans="3:11" s="69" customFormat="1" x14ac:dyDescent="0.25">
      <c r="C1650" s="71"/>
      <c r="D1650" s="71"/>
      <c r="E1650" s="71"/>
      <c r="G1650" s="70"/>
      <c r="H1650" s="70"/>
      <c r="I1650" s="70"/>
      <c r="J1650" s="71"/>
      <c r="K1650" s="71"/>
    </row>
    <row r="1651" spans="3:11" s="69" customFormat="1" x14ac:dyDescent="0.25">
      <c r="C1651" s="71"/>
      <c r="D1651" s="71"/>
      <c r="E1651" s="71"/>
      <c r="G1651" s="70"/>
      <c r="H1651" s="70"/>
      <c r="I1651" s="70"/>
      <c r="J1651" s="71"/>
      <c r="K1651" s="71"/>
    </row>
    <row r="1652" spans="3:11" s="69" customFormat="1" x14ac:dyDescent="0.25">
      <c r="C1652" s="71"/>
      <c r="D1652" s="71"/>
      <c r="E1652" s="71"/>
      <c r="G1652" s="70"/>
      <c r="H1652" s="70"/>
      <c r="I1652" s="70"/>
      <c r="J1652" s="71"/>
      <c r="K1652" s="71"/>
    </row>
    <row r="1653" spans="3:11" s="69" customFormat="1" x14ac:dyDescent="0.25">
      <c r="C1653" s="71"/>
      <c r="D1653" s="71"/>
      <c r="E1653" s="71"/>
      <c r="G1653" s="70"/>
      <c r="H1653" s="70"/>
      <c r="I1653" s="70"/>
      <c r="J1653" s="71"/>
      <c r="K1653" s="71"/>
    </row>
    <row r="1654" spans="3:11" s="69" customFormat="1" x14ac:dyDescent="0.25">
      <c r="C1654" s="71"/>
      <c r="D1654" s="71"/>
      <c r="E1654" s="71"/>
      <c r="G1654" s="70"/>
      <c r="H1654" s="70"/>
      <c r="I1654" s="70"/>
      <c r="J1654" s="71"/>
      <c r="K1654" s="71"/>
    </row>
    <row r="1655" spans="3:11" s="69" customFormat="1" x14ac:dyDescent="0.25">
      <c r="C1655" s="71"/>
      <c r="D1655" s="71"/>
      <c r="E1655" s="71"/>
      <c r="G1655" s="70"/>
      <c r="H1655" s="70"/>
      <c r="I1655" s="70"/>
      <c r="J1655" s="71"/>
      <c r="K1655" s="71"/>
    </row>
    <row r="1656" spans="3:11" s="69" customFormat="1" x14ac:dyDescent="0.25">
      <c r="C1656" s="71"/>
      <c r="D1656" s="71"/>
      <c r="E1656" s="71"/>
      <c r="G1656" s="70"/>
      <c r="H1656" s="70"/>
      <c r="I1656" s="70"/>
      <c r="J1656" s="71"/>
      <c r="K1656" s="71"/>
    </row>
    <row r="1657" spans="3:11" s="69" customFormat="1" x14ac:dyDescent="0.25">
      <c r="C1657" s="71"/>
      <c r="D1657" s="71"/>
      <c r="E1657" s="71"/>
      <c r="G1657" s="70"/>
      <c r="H1657" s="70"/>
      <c r="I1657" s="70"/>
      <c r="J1657" s="71"/>
      <c r="K1657" s="71"/>
    </row>
    <row r="1658" spans="3:11" s="69" customFormat="1" x14ac:dyDescent="0.25">
      <c r="C1658" s="71"/>
      <c r="D1658" s="71"/>
      <c r="E1658" s="71"/>
      <c r="G1658" s="70"/>
      <c r="H1658" s="70"/>
      <c r="I1658" s="70"/>
      <c r="J1658" s="71"/>
      <c r="K1658" s="71"/>
    </row>
    <row r="1659" spans="3:11" s="69" customFormat="1" x14ac:dyDescent="0.25">
      <c r="C1659" s="71"/>
      <c r="D1659" s="71"/>
      <c r="E1659" s="71"/>
      <c r="G1659" s="70"/>
      <c r="H1659" s="70"/>
      <c r="I1659" s="70"/>
      <c r="J1659" s="71"/>
      <c r="K1659" s="71"/>
    </row>
    <row r="1660" spans="3:11" s="69" customFormat="1" x14ac:dyDescent="0.25">
      <c r="C1660" s="71"/>
      <c r="D1660" s="71"/>
      <c r="E1660" s="71"/>
      <c r="G1660" s="70"/>
      <c r="H1660" s="70"/>
      <c r="I1660" s="70"/>
      <c r="J1660" s="71"/>
      <c r="K1660" s="71"/>
    </row>
    <row r="1661" spans="3:11" s="69" customFormat="1" x14ac:dyDescent="0.25">
      <c r="C1661" s="71"/>
      <c r="D1661" s="71"/>
      <c r="E1661" s="71"/>
      <c r="G1661" s="70"/>
      <c r="H1661" s="70"/>
      <c r="I1661" s="70"/>
      <c r="J1661" s="71"/>
      <c r="K1661" s="71"/>
    </row>
    <row r="1662" spans="3:11" s="69" customFormat="1" x14ac:dyDescent="0.25">
      <c r="C1662" s="71"/>
      <c r="D1662" s="71"/>
      <c r="E1662" s="71"/>
      <c r="G1662" s="70"/>
      <c r="H1662" s="70"/>
      <c r="I1662" s="70"/>
      <c r="J1662" s="71"/>
      <c r="K1662" s="71"/>
    </row>
    <row r="1663" spans="3:11" s="69" customFormat="1" x14ac:dyDescent="0.25">
      <c r="C1663" s="71"/>
      <c r="D1663" s="71"/>
      <c r="E1663" s="71"/>
      <c r="G1663" s="70"/>
      <c r="H1663" s="70"/>
      <c r="I1663" s="70"/>
      <c r="J1663" s="71"/>
      <c r="K1663" s="71"/>
    </row>
    <row r="1664" spans="3:11" s="69" customFormat="1" x14ac:dyDescent="0.25">
      <c r="C1664" s="71"/>
      <c r="D1664" s="71"/>
      <c r="E1664" s="71"/>
      <c r="G1664" s="70"/>
      <c r="H1664" s="70"/>
      <c r="I1664" s="70"/>
      <c r="J1664" s="71"/>
      <c r="K1664" s="71"/>
    </row>
    <row r="1665" spans="3:11" s="69" customFormat="1" x14ac:dyDescent="0.25">
      <c r="C1665" s="71"/>
      <c r="D1665" s="71"/>
      <c r="E1665" s="71"/>
      <c r="G1665" s="70"/>
      <c r="H1665" s="70"/>
      <c r="I1665" s="70"/>
      <c r="J1665" s="71"/>
      <c r="K1665" s="71"/>
    </row>
    <row r="1666" spans="3:11" s="69" customFormat="1" x14ac:dyDescent="0.25">
      <c r="C1666" s="71"/>
      <c r="D1666" s="71"/>
      <c r="E1666" s="71"/>
      <c r="G1666" s="70"/>
      <c r="H1666" s="70"/>
      <c r="I1666" s="70"/>
      <c r="J1666" s="71"/>
      <c r="K1666" s="71"/>
    </row>
    <row r="1667" spans="3:11" s="69" customFormat="1" x14ac:dyDescent="0.25">
      <c r="C1667" s="71"/>
      <c r="D1667" s="71"/>
      <c r="E1667" s="71"/>
      <c r="G1667" s="70"/>
      <c r="H1667" s="70"/>
      <c r="I1667" s="70"/>
      <c r="J1667" s="71"/>
      <c r="K1667" s="71"/>
    </row>
    <row r="1668" spans="3:11" s="69" customFormat="1" x14ac:dyDescent="0.25">
      <c r="C1668" s="71"/>
      <c r="D1668" s="71"/>
      <c r="E1668" s="71"/>
      <c r="G1668" s="70"/>
      <c r="H1668" s="70"/>
      <c r="I1668" s="70"/>
      <c r="J1668" s="71"/>
      <c r="K1668" s="71"/>
    </row>
    <row r="1669" spans="3:11" s="69" customFormat="1" x14ac:dyDescent="0.25">
      <c r="C1669" s="71"/>
      <c r="D1669" s="71"/>
      <c r="E1669" s="71"/>
      <c r="G1669" s="70"/>
      <c r="H1669" s="70"/>
      <c r="I1669" s="70"/>
      <c r="J1669" s="71"/>
      <c r="K1669" s="71"/>
    </row>
    <row r="1670" spans="3:11" s="69" customFormat="1" x14ac:dyDescent="0.25">
      <c r="C1670" s="71"/>
      <c r="D1670" s="71"/>
      <c r="E1670" s="71"/>
      <c r="G1670" s="70"/>
      <c r="H1670" s="70"/>
      <c r="I1670" s="70"/>
      <c r="J1670" s="71"/>
      <c r="K1670" s="71"/>
    </row>
    <row r="1671" spans="3:11" s="69" customFormat="1" x14ac:dyDescent="0.25">
      <c r="C1671" s="71"/>
      <c r="D1671" s="71"/>
      <c r="E1671" s="71"/>
      <c r="G1671" s="70"/>
      <c r="H1671" s="70"/>
      <c r="I1671" s="70"/>
      <c r="J1671" s="71"/>
      <c r="K1671" s="71"/>
    </row>
    <row r="1672" spans="3:11" s="69" customFormat="1" x14ac:dyDescent="0.25">
      <c r="C1672" s="71"/>
      <c r="D1672" s="71"/>
      <c r="E1672" s="71"/>
      <c r="G1672" s="70"/>
      <c r="H1672" s="70"/>
      <c r="I1672" s="70"/>
      <c r="J1672" s="71"/>
      <c r="K1672" s="71"/>
    </row>
    <row r="1673" spans="3:11" s="69" customFormat="1" x14ac:dyDescent="0.25">
      <c r="C1673" s="71"/>
      <c r="D1673" s="71"/>
      <c r="E1673" s="71"/>
      <c r="G1673" s="70"/>
      <c r="H1673" s="70"/>
      <c r="I1673" s="70"/>
      <c r="J1673" s="71"/>
      <c r="K1673" s="71"/>
    </row>
    <row r="1674" spans="3:11" s="69" customFormat="1" x14ac:dyDescent="0.25">
      <c r="C1674" s="71"/>
      <c r="D1674" s="71"/>
      <c r="E1674" s="71"/>
      <c r="G1674" s="70"/>
      <c r="H1674" s="70"/>
      <c r="I1674" s="70"/>
      <c r="J1674" s="71"/>
      <c r="K1674" s="71"/>
    </row>
    <row r="1675" spans="3:11" s="69" customFormat="1" x14ac:dyDescent="0.25">
      <c r="C1675" s="71"/>
      <c r="D1675" s="71"/>
      <c r="E1675" s="71"/>
      <c r="G1675" s="70"/>
      <c r="H1675" s="70"/>
      <c r="I1675" s="70"/>
      <c r="J1675" s="71"/>
      <c r="K1675" s="71"/>
    </row>
    <row r="1676" spans="3:11" s="69" customFormat="1" x14ac:dyDescent="0.25">
      <c r="C1676" s="71"/>
      <c r="D1676" s="71"/>
      <c r="E1676" s="71"/>
      <c r="G1676" s="70"/>
      <c r="H1676" s="70"/>
      <c r="I1676" s="70"/>
      <c r="J1676" s="71"/>
      <c r="K1676" s="71"/>
    </row>
    <row r="1677" spans="3:11" s="69" customFormat="1" x14ac:dyDescent="0.25">
      <c r="C1677" s="71"/>
      <c r="D1677" s="71"/>
      <c r="E1677" s="71"/>
      <c r="G1677" s="70"/>
      <c r="H1677" s="70"/>
      <c r="I1677" s="70"/>
      <c r="J1677" s="71"/>
      <c r="K1677" s="71"/>
    </row>
    <row r="1678" spans="3:11" s="69" customFormat="1" x14ac:dyDescent="0.25">
      <c r="C1678" s="71"/>
      <c r="D1678" s="71"/>
      <c r="E1678" s="71"/>
      <c r="G1678" s="70"/>
      <c r="H1678" s="70"/>
      <c r="I1678" s="70"/>
      <c r="J1678" s="71"/>
      <c r="K1678" s="71"/>
    </row>
    <row r="1679" spans="3:11" s="69" customFormat="1" x14ac:dyDescent="0.25">
      <c r="C1679" s="71"/>
      <c r="D1679" s="71"/>
      <c r="E1679" s="71"/>
      <c r="G1679" s="70"/>
      <c r="H1679" s="70"/>
      <c r="I1679" s="70"/>
      <c r="J1679" s="71"/>
      <c r="K1679" s="71"/>
    </row>
    <row r="1680" spans="3:11" s="69" customFormat="1" x14ac:dyDescent="0.25">
      <c r="C1680" s="71"/>
      <c r="D1680" s="71"/>
      <c r="E1680" s="71"/>
      <c r="G1680" s="70"/>
      <c r="H1680" s="70"/>
      <c r="I1680" s="70"/>
      <c r="J1680" s="71"/>
      <c r="K1680" s="71"/>
    </row>
    <row r="1681" spans="3:11" s="69" customFormat="1" x14ac:dyDescent="0.25">
      <c r="C1681" s="71"/>
      <c r="D1681" s="71"/>
      <c r="E1681" s="71"/>
      <c r="G1681" s="70"/>
      <c r="H1681" s="70"/>
      <c r="I1681" s="70"/>
      <c r="J1681" s="71"/>
      <c r="K1681" s="71"/>
    </row>
    <row r="1682" spans="3:11" s="69" customFormat="1" x14ac:dyDescent="0.25">
      <c r="C1682" s="71"/>
      <c r="D1682" s="71"/>
      <c r="E1682" s="71"/>
      <c r="G1682" s="70"/>
      <c r="H1682" s="70"/>
      <c r="I1682" s="70"/>
      <c r="J1682" s="71"/>
      <c r="K1682" s="71"/>
    </row>
    <row r="1683" spans="3:11" s="69" customFormat="1" x14ac:dyDescent="0.25">
      <c r="C1683" s="71"/>
      <c r="D1683" s="71"/>
      <c r="E1683" s="71"/>
      <c r="G1683" s="70"/>
      <c r="H1683" s="70"/>
      <c r="I1683" s="70"/>
      <c r="J1683" s="71"/>
      <c r="K1683" s="71"/>
    </row>
    <row r="1684" spans="3:11" s="69" customFormat="1" x14ac:dyDescent="0.25">
      <c r="C1684" s="71"/>
      <c r="D1684" s="71"/>
      <c r="E1684" s="71"/>
      <c r="G1684" s="70"/>
      <c r="H1684" s="70"/>
      <c r="I1684" s="70"/>
      <c r="J1684" s="71"/>
      <c r="K1684" s="71"/>
    </row>
    <row r="1685" spans="3:11" s="69" customFormat="1" x14ac:dyDescent="0.25">
      <c r="C1685" s="71"/>
      <c r="D1685" s="71"/>
      <c r="E1685" s="71"/>
      <c r="G1685" s="70"/>
      <c r="H1685" s="70"/>
      <c r="I1685" s="70"/>
      <c r="J1685" s="71"/>
      <c r="K1685" s="71"/>
    </row>
    <row r="1686" spans="3:11" s="69" customFormat="1" x14ac:dyDescent="0.25">
      <c r="C1686" s="71"/>
      <c r="D1686" s="71"/>
      <c r="E1686" s="71"/>
      <c r="G1686" s="70"/>
      <c r="H1686" s="70"/>
      <c r="I1686" s="70"/>
      <c r="J1686" s="71"/>
      <c r="K1686" s="71"/>
    </row>
    <row r="1687" spans="3:11" s="69" customFormat="1" x14ac:dyDescent="0.25">
      <c r="C1687" s="71"/>
      <c r="D1687" s="71"/>
      <c r="E1687" s="71"/>
      <c r="G1687" s="70"/>
      <c r="H1687" s="70"/>
      <c r="I1687" s="70"/>
      <c r="J1687" s="71"/>
      <c r="K1687" s="71"/>
    </row>
    <row r="1688" spans="3:11" s="69" customFormat="1" x14ac:dyDescent="0.25">
      <c r="C1688" s="71"/>
      <c r="D1688" s="71"/>
      <c r="E1688" s="71"/>
      <c r="G1688" s="70"/>
      <c r="H1688" s="70"/>
      <c r="I1688" s="70"/>
      <c r="J1688" s="71"/>
      <c r="K1688" s="71"/>
    </row>
    <row r="1689" spans="3:11" s="69" customFormat="1" x14ac:dyDescent="0.25">
      <c r="C1689" s="71"/>
      <c r="D1689" s="71"/>
      <c r="E1689" s="71"/>
      <c r="G1689" s="70"/>
      <c r="H1689" s="70"/>
      <c r="I1689" s="70"/>
      <c r="J1689" s="71"/>
      <c r="K1689" s="71"/>
    </row>
    <row r="1690" spans="3:11" s="69" customFormat="1" x14ac:dyDescent="0.25">
      <c r="C1690" s="71"/>
      <c r="D1690" s="71"/>
      <c r="E1690" s="71"/>
      <c r="G1690" s="70"/>
      <c r="H1690" s="70"/>
      <c r="I1690" s="70"/>
      <c r="J1690" s="71"/>
      <c r="K1690" s="71"/>
    </row>
    <row r="1691" spans="3:11" s="69" customFormat="1" x14ac:dyDescent="0.25">
      <c r="C1691" s="71"/>
      <c r="D1691" s="71"/>
      <c r="E1691" s="71"/>
      <c r="G1691" s="70"/>
      <c r="H1691" s="70"/>
      <c r="I1691" s="70"/>
      <c r="J1691" s="71"/>
      <c r="K1691" s="71"/>
    </row>
    <row r="1692" spans="3:11" s="69" customFormat="1" x14ac:dyDescent="0.25">
      <c r="C1692" s="71"/>
      <c r="D1692" s="71"/>
      <c r="E1692" s="71"/>
      <c r="G1692" s="70"/>
      <c r="H1692" s="70"/>
      <c r="I1692" s="70"/>
      <c r="J1692" s="71"/>
      <c r="K1692" s="71"/>
    </row>
    <row r="1693" spans="3:11" s="69" customFormat="1" x14ac:dyDescent="0.25">
      <c r="C1693" s="71"/>
      <c r="D1693" s="71"/>
      <c r="E1693" s="71"/>
      <c r="G1693" s="70"/>
      <c r="H1693" s="70"/>
      <c r="I1693" s="70"/>
      <c r="J1693" s="71"/>
      <c r="K1693" s="71"/>
    </row>
    <row r="1694" spans="3:11" s="69" customFormat="1" x14ac:dyDescent="0.25">
      <c r="C1694" s="71"/>
      <c r="D1694" s="71"/>
      <c r="E1694" s="71"/>
      <c r="G1694" s="70"/>
      <c r="H1694" s="70"/>
      <c r="I1694" s="70"/>
      <c r="J1694" s="71"/>
      <c r="K1694" s="71"/>
    </row>
    <row r="1695" spans="3:11" s="69" customFormat="1" x14ac:dyDescent="0.25">
      <c r="C1695" s="71"/>
      <c r="D1695" s="71"/>
      <c r="E1695" s="71"/>
      <c r="G1695" s="70"/>
      <c r="H1695" s="70"/>
      <c r="I1695" s="70"/>
      <c r="J1695" s="71"/>
      <c r="K1695" s="71"/>
    </row>
    <row r="1696" spans="3:11" s="69" customFormat="1" x14ac:dyDescent="0.25">
      <c r="C1696" s="71"/>
      <c r="D1696" s="71"/>
      <c r="E1696" s="71"/>
      <c r="G1696" s="70"/>
      <c r="H1696" s="70"/>
      <c r="I1696" s="70"/>
      <c r="J1696" s="71"/>
      <c r="K1696" s="71"/>
    </row>
    <row r="1697" spans="3:11" s="69" customFormat="1" x14ac:dyDescent="0.25">
      <c r="C1697" s="71"/>
      <c r="D1697" s="71"/>
      <c r="E1697" s="71"/>
      <c r="G1697" s="70"/>
      <c r="H1697" s="70"/>
      <c r="I1697" s="70"/>
      <c r="J1697" s="71"/>
      <c r="K1697" s="71"/>
    </row>
    <row r="1698" spans="3:11" s="69" customFormat="1" x14ac:dyDescent="0.25">
      <c r="C1698" s="71"/>
      <c r="D1698" s="71"/>
      <c r="E1698" s="71"/>
      <c r="G1698" s="70"/>
      <c r="H1698" s="70"/>
      <c r="I1698" s="70"/>
      <c r="J1698" s="71"/>
      <c r="K1698" s="71"/>
    </row>
    <row r="1699" spans="3:11" s="69" customFormat="1" x14ac:dyDescent="0.25">
      <c r="C1699" s="71"/>
      <c r="D1699" s="71"/>
      <c r="E1699" s="71"/>
      <c r="G1699" s="70"/>
      <c r="H1699" s="70"/>
      <c r="I1699" s="70"/>
      <c r="J1699" s="71"/>
      <c r="K1699" s="71"/>
    </row>
    <row r="1700" spans="3:11" s="69" customFormat="1" x14ac:dyDescent="0.25">
      <c r="C1700" s="71"/>
      <c r="D1700" s="71"/>
      <c r="E1700" s="71"/>
      <c r="G1700" s="70"/>
      <c r="H1700" s="70"/>
      <c r="I1700" s="70"/>
      <c r="J1700" s="71"/>
      <c r="K1700" s="71"/>
    </row>
    <row r="1701" spans="3:11" s="69" customFormat="1" x14ac:dyDescent="0.25">
      <c r="C1701" s="71"/>
      <c r="D1701" s="71"/>
      <c r="E1701" s="71"/>
      <c r="G1701" s="70"/>
      <c r="H1701" s="70"/>
      <c r="I1701" s="70"/>
      <c r="J1701" s="71"/>
      <c r="K1701" s="71"/>
    </row>
    <row r="1702" spans="3:11" s="69" customFormat="1" x14ac:dyDescent="0.25">
      <c r="C1702" s="71"/>
      <c r="D1702" s="71"/>
      <c r="E1702" s="71"/>
      <c r="G1702" s="70"/>
      <c r="H1702" s="70"/>
      <c r="I1702" s="70"/>
      <c r="J1702" s="71"/>
      <c r="K1702" s="71"/>
    </row>
    <row r="1703" spans="3:11" s="69" customFormat="1" x14ac:dyDescent="0.25">
      <c r="C1703" s="71"/>
      <c r="D1703" s="71"/>
      <c r="E1703" s="71"/>
      <c r="G1703" s="70"/>
      <c r="H1703" s="70"/>
      <c r="I1703" s="70"/>
      <c r="J1703" s="71"/>
      <c r="K1703" s="71"/>
    </row>
    <row r="1704" spans="3:11" s="69" customFormat="1" x14ac:dyDescent="0.25">
      <c r="C1704" s="71"/>
      <c r="D1704" s="71"/>
      <c r="E1704" s="71"/>
      <c r="G1704" s="70"/>
      <c r="H1704" s="70"/>
      <c r="I1704" s="70"/>
      <c r="J1704" s="71"/>
      <c r="K1704" s="71"/>
    </row>
    <row r="1705" spans="3:11" s="69" customFormat="1" x14ac:dyDescent="0.25">
      <c r="C1705" s="71"/>
      <c r="D1705" s="71"/>
      <c r="E1705" s="71"/>
      <c r="G1705" s="70"/>
      <c r="H1705" s="70"/>
      <c r="I1705" s="70"/>
      <c r="J1705" s="71"/>
      <c r="K1705" s="71"/>
    </row>
    <row r="1706" spans="3:11" s="69" customFormat="1" x14ac:dyDescent="0.25">
      <c r="C1706" s="71"/>
      <c r="D1706" s="71"/>
      <c r="E1706" s="71"/>
      <c r="G1706" s="70"/>
      <c r="H1706" s="70"/>
      <c r="I1706" s="70"/>
      <c r="J1706" s="71"/>
      <c r="K1706" s="71"/>
    </row>
    <row r="1707" spans="3:11" s="69" customFormat="1" x14ac:dyDescent="0.25">
      <c r="C1707" s="71"/>
      <c r="D1707" s="71"/>
      <c r="E1707" s="71"/>
      <c r="G1707" s="70"/>
      <c r="H1707" s="70"/>
      <c r="I1707" s="70"/>
      <c r="J1707" s="71"/>
      <c r="K1707" s="71"/>
    </row>
    <row r="1708" spans="3:11" s="69" customFormat="1" x14ac:dyDescent="0.25">
      <c r="C1708" s="71"/>
      <c r="D1708" s="71"/>
      <c r="E1708" s="71"/>
      <c r="G1708" s="70"/>
      <c r="H1708" s="70"/>
      <c r="I1708" s="70"/>
      <c r="J1708" s="71"/>
      <c r="K1708" s="71"/>
    </row>
    <row r="1709" spans="3:11" s="69" customFormat="1" x14ac:dyDescent="0.25">
      <c r="C1709" s="71"/>
      <c r="D1709" s="71"/>
      <c r="E1709" s="71"/>
      <c r="G1709" s="70"/>
      <c r="H1709" s="70"/>
      <c r="I1709" s="70"/>
      <c r="J1709" s="71"/>
      <c r="K1709" s="71"/>
    </row>
    <row r="1710" spans="3:11" s="69" customFormat="1" x14ac:dyDescent="0.25">
      <c r="C1710" s="71"/>
      <c r="D1710" s="71"/>
      <c r="E1710" s="71"/>
      <c r="G1710" s="70"/>
      <c r="H1710" s="70"/>
      <c r="I1710" s="70"/>
      <c r="J1710" s="71"/>
      <c r="K1710" s="71"/>
    </row>
    <row r="1711" spans="3:11" s="69" customFormat="1" x14ac:dyDescent="0.25">
      <c r="C1711" s="71"/>
      <c r="D1711" s="71"/>
      <c r="E1711" s="71"/>
      <c r="G1711" s="70"/>
      <c r="H1711" s="70"/>
      <c r="I1711" s="70"/>
      <c r="J1711" s="71"/>
      <c r="K1711" s="71"/>
    </row>
    <row r="1712" spans="3:11" s="69" customFormat="1" x14ac:dyDescent="0.25">
      <c r="C1712" s="71"/>
      <c r="D1712" s="71"/>
      <c r="E1712" s="71"/>
      <c r="G1712" s="70"/>
      <c r="H1712" s="70"/>
      <c r="I1712" s="70"/>
      <c r="J1712" s="71"/>
      <c r="K1712" s="71"/>
    </row>
    <row r="1713" spans="3:11" s="69" customFormat="1" x14ac:dyDescent="0.25">
      <c r="C1713" s="71"/>
      <c r="D1713" s="71"/>
      <c r="E1713" s="71"/>
      <c r="G1713" s="70"/>
      <c r="H1713" s="70"/>
      <c r="I1713" s="70"/>
      <c r="J1713" s="71"/>
      <c r="K1713" s="71"/>
    </row>
    <row r="1714" spans="3:11" s="69" customFormat="1" x14ac:dyDescent="0.25">
      <c r="C1714" s="71"/>
      <c r="D1714" s="71"/>
      <c r="E1714" s="71"/>
      <c r="G1714" s="70"/>
      <c r="H1714" s="70"/>
      <c r="I1714" s="70"/>
      <c r="J1714" s="71"/>
      <c r="K1714" s="71"/>
    </row>
    <row r="1715" spans="3:11" s="69" customFormat="1" x14ac:dyDescent="0.25">
      <c r="C1715" s="71"/>
      <c r="D1715" s="71"/>
      <c r="E1715" s="71"/>
      <c r="G1715" s="70"/>
      <c r="H1715" s="70"/>
      <c r="I1715" s="70"/>
      <c r="J1715" s="71"/>
      <c r="K1715" s="71"/>
    </row>
    <row r="1716" spans="3:11" s="69" customFormat="1" x14ac:dyDescent="0.25">
      <c r="C1716" s="71"/>
      <c r="D1716" s="71"/>
      <c r="E1716" s="71"/>
      <c r="G1716" s="70"/>
      <c r="H1716" s="70"/>
      <c r="I1716" s="70"/>
      <c r="J1716" s="71"/>
      <c r="K1716" s="71"/>
    </row>
    <row r="1717" spans="3:11" s="69" customFormat="1" x14ac:dyDescent="0.25">
      <c r="C1717" s="71"/>
      <c r="D1717" s="71"/>
      <c r="E1717" s="71"/>
      <c r="G1717" s="70"/>
      <c r="H1717" s="70"/>
      <c r="I1717" s="70"/>
      <c r="J1717" s="71"/>
      <c r="K1717" s="71"/>
    </row>
    <row r="1718" spans="3:11" s="69" customFormat="1" x14ac:dyDescent="0.25">
      <c r="C1718" s="71"/>
      <c r="D1718" s="71"/>
      <c r="E1718" s="71"/>
      <c r="G1718" s="70"/>
      <c r="H1718" s="70"/>
      <c r="I1718" s="70"/>
      <c r="J1718" s="71"/>
      <c r="K1718" s="71"/>
    </row>
    <row r="1719" spans="3:11" s="69" customFormat="1" x14ac:dyDescent="0.25">
      <c r="C1719" s="71"/>
      <c r="D1719" s="71"/>
      <c r="E1719" s="71"/>
      <c r="G1719" s="70"/>
      <c r="H1719" s="70"/>
      <c r="I1719" s="70"/>
      <c r="J1719" s="71"/>
      <c r="K1719" s="71"/>
    </row>
    <row r="1720" spans="3:11" s="69" customFormat="1" x14ac:dyDescent="0.25">
      <c r="C1720" s="71"/>
      <c r="D1720" s="71"/>
      <c r="E1720" s="71"/>
      <c r="G1720" s="70"/>
      <c r="H1720" s="70"/>
      <c r="I1720" s="70"/>
      <c r="J1720" s="71"/>
      <c r="K1720" s="71"/>
    </row>
    <row r="1721" spans="3:11" s="69" customFormat="1" x14ac:dyDescent="0.25">
      <c r="C1721" s="71"/>
      <c r="D1721" s="71"/>
      <c r="E1721" s="71"/>
      <c r="G1721" s="70"/>
      <c r="H1721" s="70"/>
      <c r="I1721" s="70"/>
      <c r="J1721" s="71"/>
      <c r="K1721" s="71"/>
    </row>
    <row r="1722" spans="3:11" s="69" customFormat="1" x14ac:dyDescent="0.25">
      <c r="C1722" s="71"/>
      <c r="D1722" s="71"/>
      <c r="E1722" s="71"/>
      <c r="G1722" s="70"/>
      <c r="H1722" s="70"/>
      <c r="I1722" s="70"/>
      <c r="J1722" s="71"/>
      <c r="K1722" s="71"/>
    </row>
    <row r="1723" spans="3:11" s="69" customFormat="1" x14ac:dyDescent="0.25">
      <c r="C1723" s="71"/>
      <c r="D1723" s="71"/>
      <c r="E1723" s="71"/>
      <c r="G1723" s="70"/>
      <c r="H1723" s="70"/>
      <c r="I1723" s="70"/>
      <c r="J1723" s="71"/>
      <c r="K1723" s="71"/>
    </row>
    <row r="1724" spans="3:11" s="69" customFormat="1" x14ac:dyDescent="0.25">
      <c r="C1724" s="71"/>
      <c r="D1724" s="71"/>
      <c r="E1724" s="71"/>
      <c r="G1724" s="70"/>
      <c r="H1724" s="70"/>
      <c r="I1724" s="70"/>
      <c r="J1724" s="71"/>
      <c r="K1724" s="71"/>
    </row>
    <row r="1725" spans="3:11" s="69" customFormat="1" x14ac:dyDescent="0.25">
      <c r="C1725" s="71"/>
      <c r="D1725" s="71"/>
      <c r="E1725" s="71"/>
      <c r="G1725" s="70"/>
      <c r="H1725" s="70"/>
      <c r="I1725" s="70"/>
      <c r="J1725" s="71"/>
      <c r="K1725" s="71"/>
    </row>
    <row r="1726" spans="3:11" s="69" customFormat="1" x14ac:dyDescent="0.25">
      <c r="C1726" s="71"/>
      <c r="D1726" s="71"/>
      <c r="E1726" s="71"/>
      <c r="G1726" s="70"/>
      <c r="H1726" s="70"/>
      <c r="I1726" s="70"/>
      <c r="J1726" s="71"/>
      <c r="K1726" s="71"/>
    </row>
    <row r="1727" spans="3:11" s="69" customFormat="1" x14ac:dyDescent="0.25">
      <c r="C1727" s="71"/>
      <c r="D1727" s="71"/>
      <c r="E1727" s="71"/>
      <c r="G1727" s="70"/>
      <c r="H1727" s="70"/>
      <c r="I1727" s="70"/>
      <c r="J1727" s="71"/>
      <c r="K1727" s="71"/>
    </row>
    <row r="1728" spans="3:11" s="69" customFormat="1" x14ac:dyDescent="0.25">
      <c r="C1728" s="71"/>
      <c r="D1728" s="71"/>
      <c r="E1728" s="71"/>
      <c r="G1728" s="70"/>
      <c r="H1728" s="70"/>
      <c r="I1728" s="70"/>
      <c r="J1728" s="71"/>
      <c r="K1728" s="71"/>
    </row>
    <row r="1729" spans="3:11" s="69" customFormat="1" x14ac:dyDescent="0.25">
      <c r="C1729" s="71"/>
      <c r="D1729" s="71"/>
      <c r="E1729" s="71"/>
      <c r="G1729" s="70"/>
      <c r="H1729" s="70"/>
      <c r="I1729" s="70"/>
      <c r="J1729" s="71"/>
      <c r="K1729" s="71"/>
    </row>
    <row r="1730" spans="3:11" s="69" customFormat="1" x14ac:dyDescent="0.25">
      <c r="C1730" s="71"/>
      <c r="D1730" s="71"/>
      <c r="E1730" s="71"/>
      <c r="G1730" s="70"/>
      <c r="H1730" s="70"/>
      <c r="I1730" s="70"/>
      <c r="J1730" s="71"/>
      <c r="K1730" s="71"/>
    </row>
    <row r="1731" spans="3:11" s="69" customFormat="1" x14ac:dyDescent="0.25">
      <c r="C1731" s="71"/>
      <c r="D1731" s="71"/>
      <c r="E1731" s="71"/>
      <c r="G1731" s="70"/>
      <c r="H1731" s="70"/>
      <c r="I1731" s="70"/>
      <c r="J1731" s="71"/>
      <c r="K1731" s="71"/>
    </row>
    <row r="1732" spans="3:11" s="69" customFormat="1" x14ac:dyDescent="0.25">
      <c r="C1732" s="71"/>
      <c r="D1732" s="71"/>
      <c r="E1732" s="71"/>
      <c r="G1732" s="70"/>
      <c r="H1732" s="70"/>
      <c r="I1732" s="70"/>
      <c r="J1732" s="71"/>
      <c r="K1732" s="71"/>
    </row>
    <row r="1733" spans="3:11" s="69" customFormat="1" x14ac:dyDescent="0.25">
      <c r="C1733" s="71"/>
      <c r="D1733" s="71"/>
      <c r="E1733" s="71"/>
      <c r="G1733" s="70"/>
      <c r="H1733" s="70"/>
      <c r="I1733" s="70"/>
      <c r="J1733" s="71"/>
      <c r="K1733" s="71"/>
    </row>
    <row r="1734" spans="3:11" s="69" customFormat="1" x14ac:dyDescent="0.25">
      <c r="C1734" s="71"/>
      <c r="D1734" s="71"/>
      <c r="E1734" s="71"/>
      <c r="G1734" s="70"/>
      <c r="H1734" s="70"/>
      <c r="I1734" s="70"/>
      <c r="J1734" s="71"/>
      <c r="K1734" s="71"/>
    </row>
    <row r="1735" spans="3:11" s="69" customFormat="1" x14ac:dyDescent="0.25">
      <c r="C1735" s="71"/>
      <c r="D1735" s="71"/>
      <c r="E1735" s="71"/>
      <c r="G1735" s="70"/>
      <c r="H1735" s="70"/>
      <c r="I1735" s="70"/>
      <c r="J1735" s="71"/>
      <c r="K1735" s="71"/>
    </row>
    <row r="1736" spans="3:11" s="69" customFormat="1" x14ac:dyDescent="0.25">
      <c r="C1736" s="71"/>
      <c r="D1736" s="71"/>
      <c r="E1736" s="71"/>
      <c r="G1736" s="70"/>
      <c r="H1736" s="70"/>
      <c r="I1736" s="70"/>
      <c r="J1736" s="71"/>
      <c r="K1736" s="71"/>
    </row>
    <row r="1737" spans="3:11" s="69" customFormat="1" x14ac:dyDescent="0.25">
      <c r="C1737" s="71"/>
      <c r="D1737" s="71"/>
      <c r="E1737" s="71"/>
      <c r="G1737" s="70"/>
      <c r="H1737" s="70"/>
      <c r="I1737" s="70"/>
      <c r="J1737" s="71"/>
      <c r="K1737" s="71"/>
    </row>
    <row r="1738" spans="3:11" s="69" customFormat="1" x14ac:dyDescent="0.25">
      <c r="C1738" s="71"/>
      <c r="D1738" s="71"/>
      <c r="E1738" s="71"/>
      <c r="G1738" s="70"/>
      <c r="H1738" s="70"/>
      <c r="I1738" s="70"/>
      <c r="J1738" s="71"/>
      <c r="K1738" s="71"/>
    </row>
    <row r="1739" spans="3:11" s="69" customFormat="1" x14ac:dyDescent="0.25">
      <c r="C1739" s="71"/>
      <c r="D1739" s="71"/>
      <c r="E1739" s="71"/>
      <c r="G1739" s="70"/>
      <c r="H1739" s="70"/>
      <c r="I1739" s="70"/>
      <c r="J1739" s="71"/>
      <c r="K1739" s="71"/>
    </row>
    <row r="1740" spans="3:11" s="69" customFormat="1" x14ac:dyDescent="0.25">
      <c r="C1740" s="71"/>
      <c r="D1740" s="71"/>
      <c r="E1740" s="71"/>
      <c r="G1740" s="70"/>
      <c r="H1740" s="70"/>
      <c r="I1740" s="70"/>
      <c r="J1740" s="71"/>
      <c r="K1740" s="71"/>
    </row>
    <row r="1741" spans="3:11" s="69" customFormat="1" x14ac:dyDescent="0.25">
      <c r="C1741" s="71"/>
      <c r="D1741" s="71"/>
      <c r="E1741" s="71"/>
      <c r="G1741" s="70"/>
      <c r="H1741" s="70"/>
      <c r="I1741" s="70"/>
      <c r="J1741" s="71"/>
      <c r="K1741" s="71"/>
    </row>
    <row r="1742" spans="3:11" s="69" customFormat="1" x14ac:dyDescent="0.25">
      <c r="C1742" s="71"/>
      <c r="D1742" s="71"/>
      <c r="E1742" s="71"/>
      <c r="G1742" s="70"/>
      <c r="H1742" s="70"/>
      <c r="I1742" s="70"/>
      <c r="J1742" s="71"/>
      <c r="K1742" s="71"/>
    </row>
    <row r="1743" spans="3:11" s="69" customFormat="1" x14ac:dyDescent="0.25">
      <c r="C1743" s="71"/>
      <c r="D1743" s="71"/>
      <c r="E1743" s="71"/>
      <c r="G1743" s="70"/>
      <c r="H1743" s="70"/>
      <c r="I1743" s="70"/>
      <c r="J1743" s="71"/>
      <c r="K1743" s="71"/>
    </row>
    <row r="1744" spans="3:11" s="69" customFormat="1" x14ac:dyDescent="0.25">
      <c r="C1744" s="71"/>
      <c r="D1744" s="71"/>
      <c r="E1744" s="71"/>
      <c r="G1744" s="70"/>
      <c r="H1744" s="70"/>
      <c r="I1744" s="70"/>
      <c r="J1744" s="71"/>
      <c r="K1744" s="71"/>
    </row>
    <row r="1745" spans="3:11" s="69" customFormat="1" x14ac:dyDescent="0.25">
      <c r="C1745" s="71"/>
      <c r="D1745" s="71"/>
      <c r="E1745" s="71"/>
      <c r="G1745" s="70"/>
      <c r="H1745" s="70"/>
      <c r="I1745" s="70"/>
      <c r="J1745" s="71"/>
      <c r="K1745" s="71"/>
    </row>
    <row r="1746" spans="3:11" s="69" customFormat="1" x14ac:dyDescent="0.25">
      <c r="C1746" s="71"/>
      <c r="D1746" s="71"/>
      <c r="E1746" s="71"/>
      <c r="G1746" s="70"/>
      <c r="H1746" s="70"/>
      <c r="I1746" s="70"/>
      <c r="J1746" s="71"/>
      <c r="K1746" s="71"/>
    </row>
    <row r="1747" spans="3:11" s="69" customFormat="1" x14ac:dyDescent="0.25">
      <c r="C1747" s="71"/>
      <c r="D1747" s="71"/>
      <c r="E1747" s="71"/>
      <c r="G1747" s="70"/>
      <c r="H1747" s="70"/>
      <c r="I1747" s="70"/>
      <c r="J1747" s="71"/>
      <c r="K1747" s="71"/>
    </row>
    <row r="1748" spans="3:11" s="69" customFormat="1" x14ac:dyDescent="0.25">
      <c r="C1748" s="71"/>
      <c r="D1748" s="71"/>
      <c r="E1748" s="71"/>
      <c r="G1748" s="70"/>
      <c r="H1748" s="70"/>
      <c r="I1748" s="70"/>
      <c r="J1748" s="71"/>
      <c r="K1748" s="71"/>
    </row>
    <row r="1749" spans="3:11" s="69" customFormat="1" x14ac:dyDescent="0.25">
      <c r="C1749" s="71"/>
      <c r="D1749" s="71"/>
      <c r="E1749" s="71"/>
      <c r="G1749" s="70"/>
      <c r="H1749" s="70"/>
      <c r="I1749" s="70"/>
      <c r="J1749" s="71"/>
      <c r="K1749" s="71"/>
    </row>
    <row r="1750" spans="3:11" s="69" customFormat="1" x14ac:dyDescent="0.25">
      <c r="C1750" s="71"/>
      <c r="D1750" s="71"/>
      <c r="E1750" s="71"/>
      <c r="G1750" s="70"/>
      <c r="H1750" s="70"/>
      <c r="I1750" s="70"/>
      <c r="J1750" s="71"/>
      <c r="K1750" s="71"/>
    </row>
    <row r="1751" spans="3:11" s="69" customFormat="1" x14ac:dyDescent="0.25">
      <c r="C1751" s="71"/>
      <c r="D1751" s="71"/>
      <c r="E1751" s="71"/>
      <c r="G1751" s="70"/>
      <c r="H1751" s="70"/>
      <c r="I1751" s="70"/>
      <c r="J1751" s="71"/>
      <c r="K1751" s="71"/>
    </row>
    <row r="1752" spans="3:11" s="69" customFormat="1" x14ac:dyDescent="0.25">
      <c r="C1752" s="71"/>
      <c r="D1752" s="71"/>
      <c r="E1752" s="71"/>
      <c r="G1752" s="70"/>
      <c r="H1752" s="70"/>
      <c r="I1752" s="70"/>
      <c r="J1752" s="71"/>
      <c r="K1752" s="71"/>
    </row>
    <row r="1753" spans="3:11" s="69" customFormat="1" x14ac:dyDescent="0.25">
      <c r="C1753" s="71"/>
      <c r="D1753" s="71"/>
      <c r="E1753" s="71"/>
      <c r="G1753" s="70"/>
      <c r="H1753" s="70"/>
      <c r="I1753" s="70"/>
      <c r="J1753" s="71"/>
      <c r="K1753" s="71"/>
    </row>
    <row r="1754" spans="3:11" s="69" customFormat="1" x14ac:dyDescent="0.25">
      <c r="C1754" s="71"/>
      <c r="D1754" s="71"/>
      <c r="E1754" s="71"/>
      <c r="G1754" s="70"/>
      <c r="H1754" s="70"/>
      <c r="I1754" s="70"/>
      <c r="J1754" s="71"/>
      <c r="K1754" s="71"/>
    </row>
    <row r="1755" spans="3:11" s="69" customFormat="1" x14ac:dyDescent="0.25">
      <c r="C1755" s="71"/>
      <c r="D1755" s="71"/>
      <c r="E1755" s="71"/>
      <c r="G1755" s="70"/>
      <c r="H1755" s="70"/>
      <c r="I1755" s="70"/>
      <c r="J1755" s="71"/>
      <c r="K1755" s="71"/>
    </row>
    <row r="1756" spans="3:11" s="69" customFormat="1" x14ac:dyDescent="0.25">
      <c r="C1756" s="71"/>
      <c r="D1756" s="71"/>
      <c r="E1756" s="71"/>
      <c r="G1756" s="70"/>
      <c r="H1756" s="70"/>
      <c r="I1756" s="70"/>
      <c r="J1756" s="71"/>
      <c r="K1756" s="71"/>
    </row>
    <row r="1757" spans="3:11" s="69" customFormat="1" x14ac:dyDescent="0.25">
      <c r="C1757" s="71"/>
      <c r="D1757" s="71"/>
      <c r="E1757" s="71"/>
      <c r="G1757" s="70"/>
      <c r="H1757" s="70"/>
      <c r="I1757" s="70"/>
      <c r="J1757" s="71"/>
      <c r="K1757" s="71"/>
    </row>
    <row r="1758" spans="3:11" s="69" customFormat="1" x14ac:dyDescent="0.25">
      <c r="C1758" s="71"/>
      <c r="D1758" s="71"/>
      <c r="E1758" s="71"/>
      <c r="G1758" s="70"/>
      <c r="H1758" s="70"/>
      <c r="I1758" s="70"/>
      <c r="J1758" s="71"/>
      <c r="K1758" s="71"/>
    </row>
    <row r="1759" spans="3:11" s="69" customFormat="1" x14ac:dyDescent="0.25">
      <c r="C1759" s="71"/>
      <c r="D1759" s="71"/>
      <c r="E1759" s="71"/>
      <c r="G1759" s="70"/>
      <c r="H1759" s="70"/>
      <c r="I1759" s="70"/>
      <c r="J1759" s="71"/>
      <c r="K1759" s="71"/>
    </row>
    <row r="1760" spans="3:11" s="69" customFormat="1" x14ac:dyDescent="0.25">
      <c r="C1760" s="71"/>
      <c r="D1760" s="71"/>
      <c r="E1760" s="71"/>
      <c r="G1760" s="70"/>
      <c r="H1760" s="70"/>
      <c r="I1760" s="70"/>
      <c r="J1760" s="71"/>
      <c r="K1760" s="71"/>
    </row>
    <row r="1761" spans="3:11" s="69" customFormat="1" x14ac:dyDescent="0.25">
      <c r="C1761" s="71"/>
      <c r="D1761" s="71"/>
      <c r="E1761" s="71"/>
      <c r="G1761" s="70"/>
      <c r="H1761" s="70"/>
      <c r="I1761" s="70"/>
      <c r="J1761" s="71"/>
      <c r="K1761" s="71"/>
    </row>
    <row r="1762" spans="3:11" s="69" customFormat="1" x14ac:dyDescent="0.25">
      <c r="C1762" s="71"/>
      <c r="D1762" s="71"/>
      <c r="E1762" s="71"/>
      <c r="G1762" s="70"/>
      <c r="H1762" s="70"/>
      <c r="I1762" s="70"/>
      <c r="J1762" s="71"/>
      <c r="K1762" s="71"/>
    </row>
    <row r="1763" spans="3:11" s="69" customFormat="1" x14ac:dyDescent="0.25">
      <c r="C1763" s="71"/>
      <c r="D1763" s="71"/>
      <c r="E1763" s="71"/>
      <c r="G1763" s="70"/>
      <c r="H1763" s="70"/>
      <c r="I1763" s="70"/>
      <c r="J1763" s="71"/>
      <c r="K1763" s="71"/>
    </row>
    <row r="1764" spans="3:11" s="69" customFormat="1" x14ac:dyDescent="0.25">
      <c r="C1764" s="71"/>
      <c r="D1764" s="71"/>
      <c r="E1764" s="71"/>
      <c r="G1764" s="70"/>
      <c r="H1764" s="70"/>
      <c r="I1764" s="70"/>
      <c r="J1764" s="71"/>
      <c r="K1764" s="71"/>
    </row>
    <row r="1765" spans="3:11" s="69" customFormat="1" x14ac:dyDescent="0.25">
      <c r="C1765" s="71"/>
      <c r="D1765" s="71"/>
      <c r="E1765" s="71"/>
      <c r="G1765" s="70"/>
      <c r="H1765" s="70"/>
      <c r="I1765" s="70"/>
      <c r="J1765" s="71"/>
      <c r="K1765" s="71"/>
    </row>
    <row r="1766" spans="3:11" s="69" customFormat="1" x14ac:dyDescent="0.25">
      <c r="C1766" s="71"/>
      <c r="D1766" s="71"/>
      <c r="E1766" s="71"/>
      <c r="G1766" s="70"/>
      <c r="H1766" s="70"/>
      <c r="I1766" s="70"/>
      <c r="J1766" s="71"/>
      <c r="K1766" s="71"/>
    </row>
    <row r="1767" spans="3:11" s="69" customFormat="1" x14ac:dyDescent="0.25">
      <c r="C1767" s="71"/>
      <c r="D1767" s="71"/>
      <c r="E1767" s="71"/>
      <c r="G1767" s="70"/>
      <c r="H1767" s="70"/>
      <c r="I1767" s="70"/>
      <c r="J1767" s="71"/>
      <c r="K1767" s="71"/>
    </row>
    <row r="1768" spans="3:11" s="69" customFormat="1" x14ac:dyDescent="0.25">
      <c r="C1768" s="71"/>
      <c r="D1768" s="71"/>
      <c r="E1768" s="71"/>
      <c r="G1768" s="70"/>
      <c r="H1768" s="70"/>
      <c r="I1768" s="70"/>
      <c r="J1768" s="71"/>
      <c r="K1768" s="71"/>
    </row>
    <row r="1769" spans="3:11" s="69" customFormat="1" x14ac:dyDescent="0.25">
      <c r="C1769" s="71"/>
      <c r="D1769" s="71"/>
      <c r="E1769" s="71"/>
      <c r="G1769" s="70"/>
      <c r="H1769" s="70"/>
      <c r="I1769" s="70"/>
      <c r="J1769" s="71"/>
      <c r="K1769" s="71"/>
    </row>
    <row r="1770" spans="3:11" s="69" customFormat="1" x14ac:dyDescent="0.25">
      <c r="C1770" s="71"/>
      <c r="D1770" s="71"/>
      <c r="E1770" s="71"/>
      <c r="G1770" s="70"/>
      <c r="H1770" s="70"/>
      <c r="I1770" s="70"/>
      <c r="J1770" s="71"/>
      <c r="K1770" s="71"/>
    </row>
    <row r="1771" spans="3:11" s="69" customFormat="1" x14ac:dyDescent="0.25">
      <c r="C1771" s="71"/>
      <c r="D1771" s="71"/>
      <c r="E1771" s="71"/>
      <c r="G1771" s="70"/>
      <c r="H1771" s="70"/>
      <c r="I1771" s="70"/>
      <c r="J1771" s="71"/>
      <c r="K1771" s="71"/>
    </row>
    <row r="1772" spans="3:11" s="69" customFormat="1" x14ac:dyDescent="0.25">
      <c r="C1772" s="71"/>
      <c r="D1772" s="71"/>
      <c r="E1772" s="71"/>
      <c r="G1772" s="70"/>
      <c r="H1772" s="70"/>
      <c r="I1772" s="70"/>
      <c r="J1772" s="71"/>
      <c r="K1772" s="71"/>
    </row>
    <row r="1773" spans="3:11" s="69" customFormat="1" x14ac:dyDescent="0.25">
      <c r="C1773" s="71"/>
      <c r="D1773" s="71"/>
      <c r="E1773" s="71"/>
      <c r="G1773" s="70"/>
      <c r="H1773" s="70"/>
      <c r="I1773" s="70"/>
      <c r="J1773" s="71"/>
      <c r="K1773" s="71"/>
    </row>
    <row r="1774" spans="3:11" s="69" customFormat="1" x14ac:dyDescent="0.25">
      <c r="C1774" s="71"/>
      <c r="D1774" s="71"/>
      <c r="E1774" s="71"/>
      <c r="G1774" s="70"/>
      <c r="H1774" s="70"/>
      <c r="I1774" s="70"/>
      <c r="J1774" s="71"/>
      <c r="K1774" s="71"/>
    </row>
    <row r="1775" spans="3:11" s="69" customFormat="1" x14ac:dyDescent="0.25">
      <c r="C1775" s="71"/>
      <c r="D1775" s="71"/>
      <c r="E1775" s="71"/>
      <c r="G1775" s="70"/>
      <c r="H1775" s="70"/>
      <c r="I1775" s="70"/>
      <c r="J1775" s="71"/>
      <c r="K1775" s="71"/>
    </row>
    <row r="1776" spans="3:11" s="69" customFormat="1" x14ac:dyDescent="0.25">
      <c r="C1776" s="71"/>
      <c r="D1776" s="71"/>
      <c r="E1776" s="71"/>
      <c r="G1776" s="70"/>
      <c r="H1776" s="70"/>
      <c r="I1776" s="70"/>
      <c r="J1776" s="71"/>
      <c r="K1776" s="71"/>
    </row>
    <row r="1777" spans="3:11" s="69" customFormat="1" x14ac:dyDescent="0.25">
      <c r="C1777" s="71"/>
      <c r="D1777" s="71"/>
      <c r="E1777" s="71"/>
      <c r="G1777" s="70"/>
      <c r="H1777" s="70"/>
      <c r="I1777" s="70"/>
      <c r="J1777" s="71"/>
      <c r="K1777" s="71"/>
    </row>
    <row r="1778" spans="3:11" s="69" customFormat="1" x14ac:dyDescent="0.25">
      <c r="C1778" s="71"/>
      <c r="D1778" s="71"/>
      <c r="E1778" s="71"/>
      <c r="G1778" s="70"/>
      <c r="H1778" s="70"/>
      <c r="I1778" s="70"/>
      <c r="J1778" s="71"/>
      <c r="K1778" s="71"/>
    </row>
    <row r="1779" spans="3:11" s="69" customFormat="1" x14ac:dyDescent="0.25">
      <c r="C1779" s="71"/>
      <c r="D1779" s="71"/>
      <c r="E1779" s="71"/>
      <c r="G1779" s="70"/>
      <c r="H1779" s="70"/>
      <c r="I1779" s="70"/>
      <c r="J1779" s="71"/>
      <c r="K1779" s="71"/>
    </row>
    <row r="1780" spans="3:11" s="69" customFormat="1" x14ac:dyDescent="0.25">
      <c r="C1780" s="71"/>
      <c r="D1780" s="71"/>
      <c r="E1780" s="71"/>
      <c r="G1780" s="70"/>
      <c r="H1780" s="70"/>
      <c r="I1780" s="70"/>
      <c r="J1780" s="71"/>
      <c r="K1780" s="71"/>
    </row>
    <row r="1781" spans="3:11" s="69" customFormat="1" x14ac:dyDescent="0.25">
      <c r="C1781" s="71"/>
      <c r="D1781" s="71"/>
      <c r="E1781" s="71"/>
      <c r="G1781" s="70"/>
      <c r="H1781" s="70"/>
      <c r="I1781" s="70"/>
      <c r="J1781" s="71"/>
      <c r="K1781" s="71"/>
    </row>
    <row r="1782" spans="3:11" s="69" customFormat="1" x14ac:dyDescent="0.25">
      <c r="C1782" s="71"/>
      <c r="D1782" s="71"/>
      <c r="E1782" s="71"/>
      <c r="G1782" s="70"/>
      <c r="H1782" s="70"/>
      <c r="I1782" s="70"/>
      <c r="J1782" s="71"/>
      <c r="K1782" s="71"/>
    </row>
    <row r="1783" spans="3:11" s="69" customFormat="1" x14ac:dyDescent="0.25">
      <c r="C1783" s="71"/>
      <c r="D1783" s="71"/>
      <c r="E1783" s="71"/>
      <c r="G1783" s="70"/>
      <c r="H1783" s="70"/>
      <c r="I1783" s="70"/>
      <c r="J1783" s="71"/>
      <c r="K1783" s="71"/>
    </row>
    <row r="1784" spans="3:11" s="69" customFormat="1" x14ac:dyDescent="0.25">
      <c r="C1784" s="71"/>
      <c r="D1784" s="71"/>
      <c r="E1784" s="71"/>
      <c r="G1784" s="70"/>
      <c r="H1784" s="70"/>
      <c r="I1784" s="70"/>
      <c r="J1784" s="71"/>
      <c r="K1784" s="71"/>
    </row>
    <row r="1785" spans="3:11" s="69" customFormat="1" x14ac:dyDescent="0.25">
      <c r="C1785" s="71"/>
      <c r="D1785" s="71"/>
      <c r="E1785" s="71"/>
      <c r="G1785" s="70"/>
      <c r="H1785" s="70"/>
      <c r="I1785" s="70"/>
      <c r="J1785" s="71"/>
      <c r="K1785" s="71"/>
    </row>
    <row r="1786" spans="3:11" s="69" customFormat="1" x14ac:dyDescent="0.25">
      <c r="C1786" s="71"/>
      <c r="D1786" s="71"/>
      <c r="E1786" s="71"/>
      <c r="G1786" s="70"/>
      <c r="H1786" s="70"/>
      <c r="I1786" s="70"/>
      <c r="J1786" s="71"/>
      <c r="K1786" s="71"/>
    </row>
    <row r="1787" spans="3:11" s="69" customFormat="1" x14ac:dyDescent="0.25">
      <c r="C1787" s="71"/>
      <c r="D1787" s="71"/>
      <c r="E1787" s="71"/>
      <c r="G1787" s="70"/>
      <c r="H1787" s="70"/>
      <c r="I1787" s="70"/>
      <c r="J1787" s="71"/>
      <c r="K1787" s="71"/>
    </row>
    <row r="1788" spans="3:11" s="69" customFormat="1" x14ac:dyDescent="0.25">
      <c r="C1788" s="71"/>
      <c r="D1788" s="71"/>
      <c r="E1788" s="71"/>
      <c r="G1788" s="70"/>
      <c r="H1788" s="70"/>
      <c r="I1788" s="70"/>
      <c r="J1788" s="71"/>
      <c r="K1788" s="71"/>
    </row>
    <row r="1789" spans="3:11" s="69" customFormat="1" x14ac:dyDescent="0.25">
      <c r="C1789" s="71"/>
      <c r="D1789" s="71"/>
      <c r="E1789" s="71"/>
      <c r="G1789" s="70"/>
      <c r="H1789" s="70"/>
      <c r="I1789" s="70"/>
      <c r="J1789" s="71"/>
      <c r="K1789" s="71"/>
    </row>
    <row r="1790" spans="3:11" s="69" customFormat="1" x14ac:dyDescent="0.25">
      <c r="C1790" s="71"/>
      <c r="D1790" s="71"/>
      <c r="E1790" s="71"/>
      <c r="G1790" s="70"/>
      <c r="H1790" s="70"/>
      <c r="I1790" s="70"/>
      <c r="J1790" s="71"/>
      <c r="K1790" s="71"/>
    </row>
    <row r="1791" spans="3:11" s="69" customFormat="1" x14ac:dyDescent="0.25">
      <c r="C1791" s="71"/>
      <c r="D1791" s="71"/>
      <c r="E1791" s="71"/>
      <c r="G1791" s="70"/>
      <c r="H1791" s="70"/>
      <c r="I1791" s="70"/>
      <c r="J1791" s="71"/>
      <c r="K1791" s="71"/>
    </row>
    <row r="1792" spans="3:11" s="69" customFormat="1" x14ac:dyDescent="0.25">
      <c r="C1792" s="71"/>
      <c r="D1792" s="71"/>
      <c r="E1792" s="71"/>
      <c r="G1792" s="70"/>
      <c r="H1792" s="70"/>
      <c r="I1792" s="70"/>
      <c r="J1792" s="71"/>
      <c r="K1792" s="71"/>
    </row>
    <row r="1793" spans="3:11" s="69" customFormat="1" x14ac:dyDescent="0.25">
      <c r="C1793" s="71"/>
      <c r="D1793" s="71"/>
      <c r="E1793" s="71"/>
      <c r="G1793" s="70"/>
      <c r="H1793" s="70"/>
      <c r="I1793" s="70"/>
      <c r="J1793" s="71"/>
      <c r="K1793" s="71"/>
    </row>
    <row r="1794" spans="3:11" s="69" customFormat="1" x14ac:dyDescent="0.25">
      <c r="C1794" s="71"/>
      <c r="D1794" s="71"/>
      <c r="E1794" s="71"/>
      <c r="G1794" s="70"/>
      <c r="H1794" s="70"/>
      <c r="I1794" s="70"/>
      <c r="J1794" s="71"/>
      <c r="K1794" s="71"/>
    </row>
    <row r="1795" spans="3:11" s="69" customFormat="1" x14ac:dyDescent="0.25">
      <c r="C1795" s="71"/>
      <c r="D1795" s="71"/>
      <c r="E1795" s="71"/>
      <c r="G1795" s="70"/>
      <c r="H1795" s="70"/>
      <c r="I1795" s="70"/>
      <c r="J1795" s="71"/>
      <c r="K1795" s="71"/>
    </row>
    <row r="1796" spans="3:11" s="69" customFormat="1" x14ac:dyDescent="0.25">
      <c r="C1796" s="71"/>
      <c r="D1796" s="71"/>
      <c r="E1796" s="71"/>
      <c r="G1796" s="70"/>
      <c r="H1796" s="70"/>
      <c r="I1796" s="70"/>
      <c r="J1796" s="71"/>
      <c r="K1796" s="71"/>
    </row>
    <row r="1797" spans="3:11" s="69" customFormat="1" x14ac:dyDescent="0.25">
      <c r="C1797" s="71"/>
      <c r="D1797" s="71"/>
      <c r="E1797" s="71"/>
      <c r="G1797" s="70"/>
      <c r="H1797" s="70"/>
      <c r="I1797" s="70"/>
      <c r="J1797" s="71"/>
      <c r="K1797" s="71"/>
    </row>
    <row r="1798" spans="3:11" s="69" customFormat="1" x14ac:dyDescent="0.25">
      <c r="C1798" s="71"/>
      <c r="D1798" s="71"/>
      <c r="E1798" s="71"/>
      <c r="G1798" s="70"/>
      <c r="H1798" s="70"/>
      <c r="I1798" s="70"/>
      <c r="J1798" s="71"/>
      <c r="K1798" s="71"/>
    </row>
    <row r="1799" spans="3:11" s="69" customFormat="1" x14ac:dyDescent="0.25">
      <c r="C1799" s="71"/>
      <c r="D1799" s="71"/>
      <c r="E1799" s="71"/>
      <c r="G1799" s="70"/>
      <c r="H1799" s="70"/>
      <c r="I1799" s="70"/>
      <c r="J1799" s="71"/>
      <c r="K1799" s="71"/>
    </row>
    <row r="1800" spans="3:11" s="69" customFormat="1" x14ac:dyDescent="0.25">
      <c r="C1800" s="71"/>
      <c r="D1800" s="71"/>
      <c r="E1800" s="71"/>
      <c r="G1800" s="70"/>
      <c r="H1800" s="70"/>
      <c r="I1800" s="70"/>
      <c r="J1800" s="71"/>
      <c r="K1800" s="71"/>
    </row>
    <row r="1801" spans="3:11" s="69" customFormat="1" x14ac:dyDescent="0.25">
      <c r="C1801" s="71"/>
      <c r="D1801" s="71"/>
      <c r="E1801" s="71"/>
      <c r="G1801" s="70"/>
      <c r="H1801" s="70"/>
      <c r="I1801" s="70"/>
      <c r="J1801" s="71"/>
      <c r="K1801" s="71"/>
    </row>
    <row r="1802" spans="3:11" s="69" customFormat="1" x14ac:dyDescent="0.25">
      <c r="C1802" s="71"/>
      <c r="D1802" s="71"/>
      <c r="E1802" s="71"/>
      <c r="G1802" s="70"/>
      <c r="H1802" s="70"/>
      <c r="I1802" s="70"/>
      <c r="J1802" s="71"/>
      <c r="K1802" s="71"/>
    </row>
    <row r="1803" spans="3:11" s="69" customFormat="1" x14ac:dyDescent="0.25">
      <c r="C1803" s="71"/>
      <c r="D1803" s="71"/>
      <c r="E1803" s="71"/>
      <c r="G1803" s="70"/>
      <c r="H1803" s="70"/>
      <c r="I1803" s="70"/>
      <c r="J1803" s="71"/>
      <c r="K1803" s="71"/>
    </row>
    <row r="1804" spans="3:11" s="69" customFormat="1" x14ac:dyDescent="0.25">
      <c r="C1804" s="71"/>
      <c r="D1804" s="71"/>
      <c r="E1804" s="71"/>
      <c r="G1804" s="70"/>
      <c r="H1804" s="70"/>
      <c r="I1804" s="70"/>
      <c r="J1804" s="71"/>
      <c r="K1804" s="71"/>
    </row>
    <row r="1805" spans="3:11" s="69" customFormat="1" x14ac:dyDescent="0.25">
      <c r="C1805" s="71"/>
      <c r="D1805" s="71"/>
      <c r="E1805" s="71"/>
      <c r="G1805" s="70"/>
      <c r="H1805" s="70"/>
      <c r="I1805" s="70"/>
      <c r="J1805" s="71"/>
      <c r="K1805" s="71"/>
    </row>
    <row r="1806" spans="3:11" s="69" customFormat="1" x14ac:dyDescent="0.25">
      <c r="C1806" s="71"/>
      <c r="D1806" s="71"/>
      <c r="E1806" s="71"/>
      <c r="G1806" s="70"/>
      <c r="H1806" s="70"/>
      <c r="I1806" s="70"/>
      <c r="J1806" s="71"/>
      <c r="K1806" s="71"/>
    </row>
    <row r="1807" spans="3:11" s="69" customFormat="1" x14ac:dyDescent="0.25">
      <c r="C1807" s="71"/>
      <c r="D1807" s="71"/>
      <c r="E1807" s="71"/>
      <c r="G1807" s="70"/>
      <c r="H1807" s="70"/>
      <c r="I1807" s="70"/>
      <c r="J1807" s="71"/>
      <c r="K1807" s="71"/>
    </row>
    <row r="1808" spans="3:11" s="69" customFormat="1" x14ac:dyDescent="0.25">
      <c r="C1808" s="71"/>
      <c r="D1808" s="71"/>
      <c r="E1808" s="71"/>
      <c r="G1808" s="70"/>
      <c r="H1808" s="70"/>
      <c r="I1808" s="70"/>
      <c r="J1808" s="71"/>
      <c r="K1808" s="71"/>
    </row>
    <row r="1809" spans="3:11" s="69" customFormat="1" x14ac:dyDescent="0.25">
      <c r="C1809" s="71"/>
      <c r="D1809" s="71"/>
      <c r="E1809" s="71"/>
      <c r="G1809" s="70"/>
      <c r="H1809" s="70"/>
      <c r="I1809" s="70"/>
      <c r="J1809" s="71"/>
      <c r="K1809" s="71"/>
    </row>
    <row r="1810" spans="3:11" s="69" customFormat="1" x14ac:dyDescent="0.25">
      <c r="C1810" s="71"/>
      <c r="D1810" s="71"/>
      <c r="E1810" s="71"/>
      <c r="G1810" s="70"/>
      <c r="H1810" s="70"/>
      <c r="I1810" s="70"/>
      <c r="J1810" s="71"/>
      <c r="K1810" s="71"/>
    </row>
    <row r="1811" spans="3:11" s="69" customFormat="1" x14ac:dyDescent="0.25">
      <c r="C1811" s="71"/>
      <c r="D1811" s="71"/>
      <c r="E1811" s="71"/>
      <c r="G1811" s="70"/>
      <c r="H1811" s="70"/>
      <c r="I1811" s="70"/>
      <c r="J1811" s="71"/>
      <c r="K1811" s="71"/>
    </row>
    <row r="1812" spans="3:11" s="69" customFormat="1" x14ac:dyDescent="0.25">
      <c r="C1812" s="71"/>
      <c r="D1812" s="71"/>
      <c r="E1812" s="71"/>
      <c r="G1812" s="70"/>
      <c r="H1812" s="70"/>
      <c r="I1812" s="70"/>
      <c r="J1812" s="71"/>
      <c r="K1812" s="71"/>
    </row>
    <row r="1813" spans="3:11" s="69" customFormat="1" x14ac:dyDescent="0.25">
      <c r="C1813" s="71"/>
      <c r="D1813" s="71"/>
      <c r="E1813" s="71"/>
      <c r="G1813" s="70"/>
      <c r="H1813" s="70"/>
      <c r="I1813" s="70"/>
      <c r="J1813" s="71"/>
      <c r="K1813" s="71"/>
    </row>
    <row r="1814" spans="3:11" s="69" customFormat="1" x14ac:dyDescent="0.25">
      <c r="C1814" s="71"/>
      <c r="D1814" s="71"/>
      <c r="E1814" s="71"/>
      <c r="G1814" s="70"/>
      <c r="H1814" s="70"/>
      <c r="I1814" s="70"/>
      <c r="J1814" s="71"/>
      <c r="K1814" s="71"/>
    </row>
    <row r="1815" spans="3:11" s="69" customFormat="1" x14ac:dyDescent="0.25">
      <c r="C1815" s="71"/>
      <c r="D1815" s="71"/>
      <c r="E1815" s="71"/>
      <c r="G1815" s="70"/>
      <c r="H1815" s="70"/>
      <c r="I1815" s="70"/>
      <c r="J1815" s="71"/>
      <c r="K1815" s="71"/>
    </row>
    <row r="1816" spans="3:11" s="69" customFormat="1" x14ac:dyDescent="0.25">
      <c r="C1816" s="71"/>
      <c r="D1816" s="71"/>
      <c r="E1816" s="71"/>
      <c r="G1816" s="70"/>
      <c r="H1816" s="70"/>
      <c r="I1816" s="70"/>
      <c r="J1816" s="71"/>
      <c r="K1816" s="71"/>
    </row>
    <row r="1817" spans="3:11" s="69" customFormat="1" x14ac:dyDescent="0.25">
      <c r="C1817" s="71"/>
      <c r="D1817" s="71"/>
      <c r="E1817" s="71"/>
      <c r="G1817" s="70"/>
      <c r="H1817" s="70"/>
      <c r="I1817" s="70"/>
      <c r="J1817" s="71"/>
      <c r="K1817" s="71"/>
    </row>
    <row r="1818" spans="3:11" s="69" customFormat="1" x14ac:dyDescent="0.25">
      <c r="C1818" s="71"/>
      <c r="D1818" s="71"/>
      <c r="E1818" s="71"/>
      <c r="G1818" s="70"/>
      <c r="H1818" s="70"/>
      <c r="I1818" s="70"/>
      <c r="J1818" s="71"/>
      <c r="K1818" s="71"/>
    </row>
    <row r="1819" spans="3:11" s="69" customFormat="1" x14ac:dyDescent="0.25">
      <c r="C1819" s="71"/>
      <c r="D1819" s="71"/>
      <c r="E1819" s="71"/>
      <c r="G1819" s="70"/>
      <c r="H1819" s="70"/>
      <c r="I1819" s="70"/>
      <c r="J1819" s="71"/>
      <c r="K1819" s="71"/>
    </row>
    <row r="1820" spans="3:11" s="69" customFormat="1" x14ac:dyDescent="0.25">
      <c r="C1820" s="71"/>
      <c r="D1820" s="71"/>
      <c r="E1820" s="71"/>
      <c r="G1820" s="70"/>
      <c r="H1820" s="70"/>
      <c r="I1820" s="70"/>
      <c r="J1820" s="71"/>
      <c r="K1820" s="71"/>
    </row>
    <row r="1821" spans="3:11" s="69" customFormat="1" x14ac:dyDescent="0.25">
      <c r="C1821" s="71"/>
      <c r="D1821" s="71"/>
      <c r="E1821" s="71"/>
      <c r="G1821" s="70"/>
      <c r="H1821" s="70"/>
      <c r="I1821" s="70"/>
      <c r="J1821" s="71"/>
      <c r="K1821" s="71"/>
    </row>
    <row r="1822" spans="3:11" s="69" customFormat="1" x14ac:dyDescent="0.25">
      <c r="C1822" s="71"/>
      <c r="D1822" s="71"/>
      <c r="E1822" s="71"/>
      <c r="G1822" s="70"/>
      <c r="H1822" s="70"/>
      <c r="I1822" s="70"/>
      <c r="J1822" s="71"/>
      <c r="K1822" s="71"/>
    </row>
    <row r="1823" spans="3:11" s="69" customFormat="1" x14ac:dyDescent="0.25">
      <c r="C1823" s="71"/>
      <c r="D1823" s="71"/>
      <c r="E1823" s="71"/>
      <c r="G1823" s="70"/>
      <c r="H1823" s="70"/>
      <c r="I1823" s="70"/>
      <c r="J1823" s="71"/>
      <c r="K1823" s="71"/>
    </row>
    <row r="1824" spans="3:11" s="69" customFormat="1" x14ac:dyDescent="0.25">
      <c r="C1824" s="71"/>
      <c r="D1824" s="71"/>
      <c r="E1824" s="71"/>
      <c r="G1824" s="70"/>
      <c r="H1824" s="70"/>
      <c r="I1824" s="70"/>
      <c r="J1824" s="71"/>
      <c r="K1824" s="71"/>
    </row>
    <row r="1825" spans="3:11" s="69" customFormat="1" x14ac:dyDescent="0.25">
      <c r="C1825" s="71"/>
      <c r="D1825" s="71"/>
      <c r="E1825" s="71"/>
      <c r="G1825" s="70"/>
      <c r="H1825" s="70"/>
      <c r="I1825" s="70"/>
      <c r="J1825" s="71"/>
      <c r="K1825" s="71"/>
    </row>
    <row r="1826" spans="3:11" s="69" customFormat="1" x14ac:dyDescent="0.25">
      <c r="C1826" s="71"/>
      <c r="D1826" s="71"/>
      <c r="E1826" s="71"/>
      <c r="G1826" s="70"/>
      <c r="H1826" s="70"/>
      <c r="I1826" s="70"/>
      <c r="J1826" s="71"/>
      <c r="K1826" s="71"/>
    </row>
    <row r="1827" spans="3:11" s="69" customFormat="1" x14ac:dyDescent="0.25">
      <c r="C1827" s="71"/>
      <c r="D1827" s="71"/>
      <c r="E1827" s="71"/>
      <c r="G1827" s="70"/>
      <c r="H1827" s="70"/>
      <c r="I1827" s="70"/>
      <c r="J1827" s="71"/>
      <c r="K1827" s="71"/>
    </row>
    <row r="1828" spans="3:11" s="69" customFormat="1" x14ac:dyDescent="0.25">
      <c r="C1828" s="71"/>
      <c r="D1828" s="71"/>
      <c r="E1828" s="71"/>
      <c r="G1828" s="70"/>
      <c r="H1828" s="70"/>
      <c r="I1828" s="70"/>
      <c r="J1828" s="71"/>
      <c r="K1828" s="71"/>
    </row>
    <row r="1829" spans="3:11" s="69" customFormat="1" x14ac:dyDescent="0.25">
      <c r="C1829" s="71"/>
      <c r="D1829" s="71"/>
      <c r="E1829" s="71"/>
      <c r="G1829" s="70"/>
      <c r="H1829" s="70"/>
      <c r="I1829" s="70"/>
      <c r="J1829" s="71"/>
      <c r="K1829" s="71"/>
    </row>
    <row r="1830" spans="3:11" s="69" customFormat="1" x14ac:dyDescent="0.25">
      <c r="C1830" s="71"/>
      <c r="D1830" s="71"/>
      <c r="E1830" s="71"/>
      <c r="G1830" s="70"/>
      <c r="H1830" s="70"/>
      <c r="I1830" s="70"/>
      <c r="J1830" s="71"/>
      <c r="K1830" s="71"/>
    </row>
    <row r="1831" spans="3:11" s="69" customFormat="1" x14ac:dyDescent="0.25">
      <c r="C1831" s="71"/>
      <c r="D1831" s="71"/>
      <c r="E1831" s="71"/>
      <c r="G1831" s="70"/>
      <c r="H1831" s="70"/>
      <c r="I1831" s="70"/>
      <c r="J1831" s="71"/>
      <c r="K1831" s="71"/>
    </row>
    <row r="1832" spans="3:11" s="69" customFormat="1" x14ac:dyDescent="0.25">
      <c r="C1832" s="71"/>
      <c r="D1832" s="71"/>
      <c r="E1832" s="71"/>
      <c r="G1832" s="70"/>
      <c r="H1832" s="70"/>
      <c r="I1832" s="70"/>
      <c r="J1832" s="71"/>
      <c r="K1832" s="71"/>
    </row>
    <row r="1833" spans="3:11" s="69" customFormat="1" x14ac:dyDescent="0.25">
      <c r="C1833" s="71"/>
      <c r="D1833" s="71"/>
      <c r="E1833" s="71"/>
      <c r="G1833" s="70"/>
      <c r="H1833" s="70"/>
      <c r="I1833" s="70"/>
      <c r="J1833" s="71"/>
      <c r="K1833" s="71"/>
    </row>
    <row r="1834" spans="3:11" s="69" customFormat="1" x14ac:dyDescent="0.25">
      <c r="C1834" s="71"/>
      <c r="D1834" s="71"/>
      <c r="E1834" s="71"/>
      <c r="G1834" s="70"/>
      <c r="H1834" s="70"/>
      <c r="I1834" s="70"/>
      <c r="J1834" s="71"/>
      <c r="K1834" s="71"/>
    </row>
    <row r="1835" spans="3:11" s="69" customFormat="1" x14ac:dyDescent="0.25">
      <c r="C1835" s="71"/>
      <c r="D1835" s="71"/>
      <c r="E1835" s="71"/>
      <c r="G1835" s="70"/>
      <c r="H1835" s="70"/>
      <c r="I1835" s="70"/>
      <c r="J1835" s="71"/>
      <c r="K1835" s="71"/>
    </row>
    <row r="1836" spans="3:11" s="69" customFormat="1" x14ac:dyDescent="0.25">
      <c r="C1836" s="71"/>
      <c r="D1836" s="71"/>
      <c r="E1836" s="71"/>
      <c r="G1836" s="70"/>
      <c r="H1836" s="70"/>
      <c r="I1836" s="70"/>
      <c r="J1836" s="71"/>
      <c r="K1836" s="71"/>
    </row>
    <row r="1837" spans="3:11" s="69" customFormat="1" x14ac:dyDescent="0.25">
      <c r="C1837" s="71"/>
      <c r="D1837" s="71"/>
      <c r="E1837" s="71"/>
      <c r="G1837" s="70"/>
      <c r="H1837" s="70"/>
      <c r="I1837" s="70"/>
      <c r="J1837" s="71"/>
      <c r="K1837" s="71"/>
    </row>
    <row r="1838" spans="3:11" s="69" customFormat="1" x14ac:dyDescent="0.25">
      <c r="C1838" s="71"/>
      <c r="D1838" s="71"/>
      <c r="E1838" s="71"/>
      <c r="G1838" s="70"/>
      <c r="H1838" s="70"/>
      <c r="I1838" s="70"/>
      <c r="J1838" s="71"/>
      <c r="K1838" s="71"/>
    </row>
    <row r="1839" spans="3:11" s="69" customFormat="1" x14ac:dyDescent="0.25">
      <c r="C1839" s="71"/>
      <c r="D1839" s="71"/>
      <c r="E1839" s="71"/>
      <c r="G1839" s="70"/>
      <c r="H1839" s="70"/>
      <c r="I1839" s="70"/>
      <c r="J1839" s="71"/>
      <c r="K1839" s="71"/>
    </row>
    <row r="1840" spans="3:11" s="69" customFormat="1" x14ac:dyDescent="0.25">
      <c r="C1840" s="71"/>
      <c r="D1840" s="71"/>
      <c r="E1840" s="71"/>
      <c r="G1840" s="70"/>
      <c r="H1840" s="70"/>
      <c r="I1840" s="70"/>
      <c r="J1840" s="71"/>
      <c r="K1840" s="71"/>
    </row>
    <row r="1841" spans="3:11" s="69" customFormat="1" x14ac:dyDescent="0.25">
      <c r="C1841" s="71"/>
      <c r="D1841" s="71"/>
      <c r="E1841" s="71"/>
      <c r="G1841" s="70"/>
      <c r="H1841" s="70"/>
      <c r="I1841" s="70"/>
      <c r="J1841" s="71"/>
      <c r="K1841" s="71"/>
    </row>
    <row r="1842" spans="3:11" s="69" customFormat="1" x14ac:dyDescent="0.25">
      <c r="C1842" s="71"/>
      <c r="D1842" s="71"/>
      <c r="E1842" s="71"/>
      <c r="G1842" s="70"/>
      <c r="H1842" s="70"/>
      <c r="I1842" s="70"/>
      <c r="J1842" s="71"/>
      <c r="K1842" s="71"/>
    </row>
    <row r="1843" spans="3:11" s="69" customFormat="1" x14ac:dyDescent="0.25">
      <c r="C1843" s="71"/>
      <c r="D1843" s="71"/>
      <c r="E1843" s="71"/>
      <c r="G1843" s="70"/>
      <c r="H1843" s="70"/>
      <c r="I1843" s="70"/>
      <c r="J1843" s="71"/>
      <c r="K1843" s="71"/>
    </row>
    <row r="1844" spans="3:11" s="69" customFormat="1" x14ac:dyDescent="0.25">
      <c r="C1844" s="71"/>
      <c r="D1844" s="71"/>
      <c r="E1844" s="71"/>
      <c r="G1844" s="70"/>
      <c r="H1844" s="70"/>
      <c r="I1844" s="70"/>
      <c r="J1844" s="71"/>
      <c r="K1844" s="71"/>
    </row>
    <row r="1845" spans="3:11" s="69" customFormat="1" x14ac:dyDescent="0.25">
      <c r="C1845" s="71"/>
      <c r="D1845" s="71"/>
      <c r="E1845" s="71"/>
      <c r="G1845" s="70"/>
      <c r="H1845" s="70"/>
      <c r="I1845" s="70"/>
      <c r="J1845" s="71"/>
      <c r="K1845" s="71"/>
    </row>
    <row r="1846" spans="3:11" s="69" customFormat="1" x14ac:dyDescent="0.25">
      <c r="C1846" s="71"/>
      <c r="D1846" s="71"/>
      <c r="E1846" s="71"/>
      <c r="G1846" s="70"/>
      <c r="H1846" s="70"/>
      <c r="I1846" s="70"/>
      <c r="J1846" s="71"/>
      <c r="K1846" s="71"/>
    </row>
    <row r="1847" spans="3:11" s="69" customFormat="1" x14ac:dyDescent="0.25">
      <c r="C1847" s="71"/>
      <c r="D1847" s="71"/>
      <c r="E1847" s="71"/>
      <c r="G1847" s="70"/>
      <c r="H1847" s="70"/>
      <c r="I1847" s="70"/>
      <c r="J1847" s="71"/>
      <c r="K1847" s="71"/>
    </row>
    <row r="1848" spans="3:11" s="69" customFormat="1" x14ac:dyDescent="0.25">
      <c r="C1848" s="71"/>
      <c r="D1848" s="71"/>
      <c r="E1848" s="71"/>
      <c r="G1848" s="70"/>
      <c r="H1848" s="70"/>
      <c r="I1848" s="70"/>
      <c r="J1848" s="71"/>
      <c r="K1848" s="71"/>
    </row>
    <row r="1849" spans="3:11" s="69" customFormat="1" x14ac:dyDescent="0.25">
      <c r="C1849" s="71"/>
      <c r="D1849" s="71"/>
      <c r="E1849" s="71"/>
      <c r="G1849" s="70"/>
      <c r="H1849" s="70"/>
      <c r="I1849" s="70"/>
      <c r="J1849" s="71"/>
      <c r="K1849" s="71"/>
    </row>
    <row r="1850" spans="3:11" s="69" customFormat="1" x14ac:dyDescent="0.25">
      <c r="C1850" s="71"/>
      <c r="D1850" s="71"/>
      <c r="E1850" s="71"/>
      <c r="G1850" s="70"/>
      <c r="H1850" s="70"/>
      <c r="I1850" s="70"/>
      <c r="J1850" s="71"/>
      <c r="K1850" s="71"/>
    </row>
    <row r="1851" spans="3:11" s="69" customFormat="1" x14ac:dyDescent="0.25">
      <c r="C1851" s="71"/>
      <c r="D1851" s="71"/>
      <c r="E1851" s="71"/>
      <c r="G1851" s="70"/>
      <c r="H1851" s="70"/>
      <c r="I1851" s="70"/>
      <c r="J1851" s="71"/>
      <c r="K1851" s="71"/>
    </row>
    <row r="1852" spans="3:11" s="69" customFormat="1" x14ac:dyDescent="0.25">
      <c r="C1852" s="71"/>
      <c r="D1852" s="71"/>
      <c r="E1852" s="71"/>
      <c r="G1852" s="70"/>
      <c r="H1852" s="70"/>
      <c r="I1852" s="70"/>
      <c r="J1852" s="71"/>
      <c r="K1852" s="71"/>
    </row>
    <row r="1853" spans="3:11" s="69" customFormat="1" x14ac:dyDescent="0.25">
      <c r="C1853" s="71"/>
      <c r="D1853" s="71"/>
      <c r="E1853" s="71"/>
      <c r="G1853" s="70"/>
      <c r="H1853" s="70"/>
      <c r="I1853" s="70"/>
      <c r="J1853" s="71"/>
      <c r="K1853" s="71"/>
    </row>
    <row r="1854" spans="3:11" s="69" customFormat="1" x14ac:dyDescent="0.25">
      <c r="C1854" s="71"/>
      <c r="D1854" s="71"/>
      <c r="E1854" s="71"/>
      <c r="G1854" s="70"/>
      <c r="H1854" s="70"/>
      <c r="I1854" s="70"/>
      <c r="J1854" s="71"/>
      <c r="K1854" s="71"/>
    </row>
    <row r="1855" spans="3:11" s="69" customFormat="1" x14ac:dyDescent="0.25">
      <c r="C1855" s="71"/>
      <c r="D1855" s="71"/>
      <c r="E1855" s="71"/>
      <c r="G1855" s="70"/>
      <c r="H1855" s="70"/>
      <c r="I1855" s="70"/>
      <c r="J1855" s="71"/>
      <c r="K1855" s="71"/>
    </row>
    <row r="1856" spans="3:11" s="69" customFormat="1" x14ac:dyDescent="0.25">
      <c r="C1856" s="71"/>
      <c r="D1856" s="71"/>
      <c r="E1856" s="71"/>
      <c r="G1856" s="70"/>
      <c r="H1856" s="70"/>
      <c r="I1856" s="70"/>
      <c r="J1856" s="71"/>
      <c r="K1856" s="71"/>
    </row>
    <row r="1857" spans="3:11" s="69" customFormat="1" x14ac:dyDescent="0.25">
      <c r="C1857" s="71"/>
      <c r="D1857" s="71"/>
      <c r="E1857" s="71"/>
      <c r="G1857" s="70"/>
      <c r="H1857" s="70"/>
      <c r="I1857" s="70"/>
      <c r="J1857" s="71"/>
      <c r="K1857" s="71"/>
    </row>
    <row r="1858" spans="3:11" s="69" customFormat="1" x14ac:dyDescent="0.25">
      <c r="C1858" s="71"/>
      <c r="D1858" s="71"/>
      <c r="E1858" s="71"/>
      <c r="G1858" s="70"/>
      <c r="H1858" s="70"/>
      <c r="I1858" s="70"/>
      <c r="J1858" s="71"/>
      <c r="K1858" s="71"/>
    </row>
    <row r="1859" spans="3:11" s="69" customFormat="1" x14ac:dyDescent="0.25">
      <c r="C1859" s="71"/>
      <c r="D1859" s="71"/>
      <c r="E1859" s="71"/>
      <c r="G1859" s="70"/>
      <c r="H1859" s="70"/>
      <c r="I1859" s="70"/>
      <c r="J1859" s="71"/>
      <c r="K1859" s="71"/>
    </row>
    <row r="1860" spans="3:11" s="69" customFormat="1" x14ac:dyDescent="0.25">
      <c r="C1860" s="71"/>
      <c r="D1860" s="71"/>
      <c r="E1860" s="71"/>
      <c r="G1860" s="70"/>
      <c r="H1860" s="70"/>
      <c r="I1860" s="70"/>
      <c r="J1860" s="71"/>
      <c r="K1860" s="71"/>
    </row>
    <row r="1861" spans="3:11" s="69" customFormat="1" x14ac:dyDescent="0.25">
      <c r="C1861" s="71"/>
      <c r="D1861" s="71"/>
      <c r="E1861" s="71"/>
      <c r="G1861" s="70"/>
      <c r="H1861" s="70"/>
      <c r="I1861" s="70"/>
      <c r="J1861" s="71"/>
      <c r="K1861" s="71"/>
    </row>
    <row r="1862" spans="3:11" s="69" customFormat="1" x14ac:dyDescent="0.25">
      <c r="C1862" s="71"/>
      <c r="D1862" s="71"/>
      <c r="E1862" s="71"/>
      <c r="G1862" s="70"/>
      <c r="H1862" s="70"/>
      <c r="I1862" s="70"/>
      <c r="J1862" s="71"/>
      <c r="K1862" s="71"/>
    </row>
    <row r="1863" spans="3:11" s="69" customFormat="1" x14ac:dyDescent="0.25">
      <c r="C1863" s="71"/>
      <c r="D1863" s="71"/>
      <c r="E1863" s="71"/>
      <c r="G1863" s="70"/>
      <c r="H1863" s="70"/>
      <c r="I1863" s="70"/>
      <c r="J1863" s="71"/>
      <c r="K1863" s="71"/>
    </row>
    <row r="1864" spans="3:11" s="69" customFormat="1" x14ac:dyDescent="0.25">
      <c r="C1864" s="71"/>
      <c r="D1864" s="71"/>
      <c r="E1864" s="71"/>
      <c r="G1864" s="70"/>
      <c r="H1864" s="70"/>
      <c r="I1864" s="70"/>
      <c r="J1864" s="71"/>
      <c r="K1864" s="71"/>
    </row>
    <row r="1865" spans="3:11" s="69" customFormat="1" x14ac:dyDescent="0.25">
      <c r="C1865" s="71"/>
      <c r="D1865" s="71"/>
      <c r="E1865" s="71"/>
      <c r="G1865" s="70"/>
      <c r="H1865" s="70"/>
      <c r="I1865" s="70"/>
      <c r="J1865" s="71"/>
      <c r="K1865" s="71"/>
    </row>
    <row r="1866" spans="3:11" s="69" customFormat="1" x14ac:dyDescent="0.25">
      <c r="C1866" s="71"/>
      <c r="D1866" s="71"/>
      <c r="E1866" s="71"/>
      <c r="G1866" s="70"/>
      <c r="H1866" s="70"/>
      <c r="I1866" s="70"/>
      <c r="J1866" s="71"/>
      <c r="K1866" s="71"/>
    </row>
    <row r="1867" spans="3:11" s="69" customFormat="1" x14ac:dyDescent="0.25">
      <c r="C1867" s="71"/>
      <c r="D1867" s="71"/>
      <c r="E1867" s="71"/>
      <c r="G1867" s="70"/>
      <c r="H1867" s="70"/>
      <c r="I1867" s="70"/>
      <c r="J1867" s="71"/>
      <c r="K1867" s="71"/>
    </row>
    <row r="1868" spans="3:11" s="69" customFormat="1" x14ac:dyDescent="0.25">
      <c r="C1868" s="71"/>
      <c r="D1868" s="71"/>
      <c r="E1868" s="71"/>
      <c r="G1868" s="70"/>
      <c r="H1868" s="70"/>
      <c r="I1868" s="70"/>
      <c r="J1868" s="71"/>
      <c r="K1868" s="71"/>
    </row>
    <row r="1869" spans="3:11" s="69" customFormat="1" x14ac:dyDescent="0.25">
      <c r="C1869" s="71"/>
      <c r="D1869" s="71"/>
      <c r="E1869" s="71"/>
      <c r="G1869" s="70"/>
      <c r="H1869" s="70"/>
      <c r="I1869" s="70"/>
      <c r="J1869" s="71"/>
      <c r="K1869" s="71"/>
    </row>
    <row r="1870" spans="3:11" s="69" customFormat="1" x14ac:dyDescent="0.25">
      <c r="C1870" s="71"/>
      <c r="D1870" s="71"/>
      <c r="E1870" s="71"/>
      <c r="G1870" s="70"/>
      <c r="H1870" s="70"/>
      <c r="I1870" s="70"/>
      <c r="J1870" s="71"/>
      <c r="K1870" s="71"/>
    </row>
    <row r="1871" spans="3:11" s="69" customFormat="1" x14ac:dyDescent="0.25">
      <c r="C1871" s="71"/>
      <c r="D1871" s="71"/>
      <c r="E1871" s="71"/>
      <c r="G1871" s="70"/>
      <c r="H1871" s="70"/>
      <c r="I1871" s="70"/>
      <c r="J1871" s="71"/>
      <c r="K1871" s="71"/>
    </row>
    <row r="1872" spans="3:11" s="69" customFormat="1" x14ac:dyDescent="0.25">
      <c r="C1872" s="71"/>
      <c r="D1872" s="71"/>
      <c r="E1872" s="71"/>
      <c r="G1872" s="70"/>
      <c r="H1872" s="70"/>
      <c r="I1872" s="70"/>
      <c r="J1872" s="71"/>
      <c r="K1872" s="71"/>
    </row>
    <row r="1873" spans="3:11" s="69" customFormat="1" x14ac:dyDescent="0.25">
      <c r="C1873" s="71"/>
      <c r="D1873" s="71"/>
      <c r="E1873" s="71"/>
      <c r="G1873" s="70"/>
      <c r="H1873" s="70"/>
      <c r="I1873" s="70"/>
      <c r="J1873" s="71"/>
      <c r="K1873" s="71"/>
    </row>
    <row r="1874" spans="3:11" s="69" customFormat="1" x14ac:dyDescent="0.25">
      <c r="C1874" s="71"/>
      <c r="D1874" s="71"/>
      <c r="E1874" s="71"/>
      <c r="G1874" s="70"/>
      <c r="H1874" s="70"/>
      <c r="I1874" s="70"/>
      <c r="J1874" s="71"/>
      <c r="K1874" s="71"/>
    </row>
    <row r="1875" spans="3:11" s="69" customFormat="1" x14ac:dyDescent="0.25">
      <c r="C1875" s="71"/>
      <c r="D1875" s="71"/>
      <c r="E1875" s="71"/>
      <c r="G1875" s="70"/>
      <c r="H1875" s="70"/>
      <c r="I1875" s="70"/>
      <c r="J1875" s="71"/>
      <c r="K1875" s="71"/>
    </row>
    <row r="1876" spans="3:11" s="69" customFormat="1" x14ac:dyDescent="0.25">
      <c r="C1876" s="71"/>
      <c r="D1876" s="71"/>
      <c r="E1876" s="71"/>
      <c r="G1876" s="70"/>
      <c r="H1876" s="70"/>
      <c r="I1876" s="70"/>
      <c r="J1876" s="71"/>
      <c r="K1876" s="71"/>
    </row>
    <row r="1877" spans="3:11" s="69" customFormat="1" x14ac:dyDescent="0.25">
      <c r="C1877" s="71"/>
      <c r="D1877" s="71"/>
      <c r="E1877" s="71"/>
      <c r="G1877" s="70"/>
      <c r="H1877" s="70"/>
      <c r="I1877" s="70"/>
      <c r="J1877" s="71"/>
      <c r="K1877" s="71"/>
    </row>
    <row r="1878" spans="3:11" s="69" customFormat="1" x14ac:dyDescent="0.25">
      <c r="C1878" s="71"/>
      <c r="D1878" s="71"/>
      <c r="E1878" s="71"/>
      <c r="G1878" s="70"/>
      <c r="H1878" s="70"/>
      <c r="I1878" s="70"/>
      <c r="J1878" s="71"/>
      <c r="K1878" s="71"/>
    </row>
    <row r="1879" spans="3:11" s="69" customFormat="1" x14ac:dyDescent="0.25">
      <c r="C1879" s="71"/>
      <c r="D1879" s="71"/>
      <c r="E1879" s="71"/>
      <c r="G1879" s="70"/>
      <c r="H1879" s="70"/>
      <c r="I1879" s="70"/>
      <c r="J1879" s="71"/>
      <c r="K1879" s="71"/>
    </row>
    <row r="1880" spans="3:11" s="69" customFormat="1" x14ac:dyDescent="0.25">
      <c r="C1880" s="71"/>
      <c r="D1880" s="71"/>
      <c r="E1880" s="71"/>
      <c r="G1880" s="70"/>
      <c r="H1880" s="70"/>
      <c r="I1880" s="70"/>
      <c r="J1880" s="71"/>
      <c r="K1880" s="71"/>
    </row>
    <row r="1881" spans="3:11" s="69" customFormat="1" x14ac:dyDescent="0.25">
      <c r="C1881" s="71"/>
      <c r="D1881" s="71"/>
      <c r="E1881" s="71"/>
      <c r="G1881" s="70"/>
      <c r="H1881" s="70"/>
      <c r="I1881" s="70"/>
      <c r="J1881" s="71"/>
      <c r="K1881" s="71"/>
    </row>
    <row r="1882" spans="3:11" s="69" customFormat="1" x14ac:dyDescent="0.25">
      <c r="C1882" s="71"/>
      <c r="D1882" s="71"/>
      <c r="E1882" s="71"/>
      <c r="G1882" s="70"/>
      <c r="H1882" s="70"/>
      <c r="I1882" s="70"/>
      <c r="J1882" s="71"/>
      <c r="K1882" s="71"/>
    </row>
    <row r="1883" spans="3:11" s="69" customFormat="1" x14ac:dyDescent="0.25">
      <c r="C1883" s="71"/>
      <c r="D1883" s="71"/>
      <c r="E1883" s="71"/>
      <c r="G1883" s="70"/>
      <c r="H1883" s="70"/>
      <c r="I1883" s="70"/>
      <c r="J1883" s="71"/>
      <c r="K1883" s="71"/>
    </row>
    <row r="1884" spans="3:11" s="69" customFormat="1" x14ac:dyDescent="0.25">
      <c r="C1884" s="71"/>
      <c r="D1884" s="71"/>
      <c r="E1884" s="71"/>
      <c r="G1884" s="70"/>
      <c r="H1884" s="70"/>
      <c r="I1884" s="70"/>
      <c r="J1884" s="71"/>
      <c r="K1884" s="71"/>
    </row>
    <row r="1885" spans="3:11" s="69" customFormat="1" x14ac:dyDescent="0.25">
      <c r="C1885" s="71"/>
      <c r="D1885" s="71"/>
      <c r="E1885" s="71"/>
      <c r="G1885" s="70"/>
      <c r="H1885" s="70"/>
      <c r="I1885" s="70"/>
      <c r="J1885" s="71"/>
      <c r="K1885" s="71"/>
    </row>
    <row r="1886" spans="3:11" s="69" customFormat="1" x14ac:dyDescent="0.25">
      <c r="C1886" s="71"/>
      <c r="D1886" s="71"/>
      <c r="E1886" s="71"/>
      <c r="G1886" s="70"/>
      <c r="H1886" s="70"/>
      <c r="I1886" s="70"/>
      <c r="J1886" s="71"/>
      <c r="K1886" s="71"/>
    </row>
    <row r="1887" spans="3:11" s="69" customFormat="1" x14ac:dyDescent="0.25">
      <c r="C1887" s="71"/>
      <c r="D1887" s="71"/>
      <c r="E1887" s="71"/>
      <c r="G1887" s="70"/>
      <c r="H1887" s="70"/>
      <c r="I1887" s="70"/>
      <c r="J1887" s="71"/>
      <c r="K1887" s="71"/>
    </row>
    <row r="1888" spans="3:11" s="69" customFormat="1" x14ac:dyDescent="0.25">
      <c r="C1888" s="71"/>
      <c r="D1888" s="71"/>
      <c r="E1888" s="71"/>
      <c r="G1888" s="70"/>
      <c r="H1888" s="70"/>
      <c r="I1888" s="70"/>
      <c r="J1888" s="71"/>
      <c r="K1888" s="71"/>
    </row>
    <row r="1889" spans="3:11" s="69" customFormat="1" x14ac:dyDescent="0.25">
      <c r="C1889" s="71"/>
      <c r="D1889" s="71"/>
      <c r="E1889" s="71"/>
      <c r="G1889" s="70"/>
      <c r="H1889" s="70"/>
      <c r="I1889" s="70"/>
      <c r="J1889" s="71"/>
      <c r="K1889" s="71"/>
    </row>
    <row r="1890" spans="3:11" s="69" customFormat="1" x14ac:dyDescent="0.25">
      <c r="C1890" s="71"/>
      <c r="D1890" s="71"/>
      <c r="E1890" s="71"/>
      <c r="G1890" s="70"/>
      <c r="H1890" s="70"/>
      <c r="I1890" s="70"/>
      <c r="J1890" s="71"/>
      <c r="K1890" s="71"/>
    </row>
    <row r="1891" spans="3:11" s="69" customFormat="1" x14ac:dyDescent="0.25">
      <c r="C1891" s="71"/>
      <c r="D1891" s="71"/>
      <c r="E1891" s="71"/>
      <c r="G1891" s="70"/>
      <c r="H1891" s="70"/>
      <c r="I1891" s="70"/>
      <c r="J1891" s="71"/>
      <c r="K1891" s="71"/>
    </row>
    <row r="1892" spans="3:11" s="69" customFormat="1" x14ac:dyDescent="0.25">
      <c r="C1892" s="71"/>
      <c r="D1892" s="71"/>
      <c r="E1892" s="71"/>
      <c r="G1892" s="70"/>
      <c r="H1892" s="70"/>
      <c r="I1892" s="70"/>
      <c r="J1892" s="71"/>
      <c r="K1892" s="71"/>
    </row>
    <row r="1893" spans="3:11" s="69" customFormat="1" x14ac:dyDescent="0.25">
      <c r="C1893" s="71"/>
      <c r="D1893" s="71"/>
      <c r="E1893" s="71"/>
      <c r="G1893" s="70"/>
      <c r="H1893" s="70"/>
      <c r="I1893" s="70"/>
      <c r="J1893" s="71"/>
      <c r="K1893" s="71"/>
    </row>
    <row r="1894" spans="3:11" s="69" customFormat="1" x14ac:dyDescent="0.25">
      <c r="C1894" s="71"/>
      <c r="D1894" s="71"/>
      <c r="E1894" s="71"/>
      <c r="G1894" s="70"/>
      <c r="H1894" s="70"/>
      <c r="I1894" s="70"/>
      <c r="J1894" s="71"/>
      <c r="K1894" s="71"/>
    </row>
    <row r="1895" spans="3:11" s="69" customFormat="1" x14ac:dyDescent="0.25">
      <c r="C1895" s="71"/>
      <c r="D1895" s="71"/>
      <c r="E1895" s="71"/>
      <c r="G1895" s="70"/>
      <c r="H1895" s="70"/>
      <c r="I1895" s="70"/>
      <c r="J1895" s="71"/>
      <c r="K1895" s="71"/>
    </row>
    <row r="1896" spans="3:11" s="69" customFormat="1" x14ac:dyDescent="0.25">
      <c r="C1896" s="71"/>
      <c r="D1896" s="71"/>
      <c r="E1896" s="71"/>
      <c r="G1896" s="70"/>
      <c r="H1896" s="70"/>
      <c r="I1896" s="70"/>
      <c r="J1896" s="71"/>
      <c r="K1896" s="71"/>
    </row>
    <row r="1897" spans="3:11" s="69" customFormat="1" x14ac:dyDescent="0.25">
      <c r="C1897" s="71"/>
      <c r="D1897" s="71"/>
      <c r="E1897" s="71"/>
      <c r="G1897" s="70"/>
      <c r="H1897" s="70"/>
      <c r="I1897" s="70"/>
      <c r="J1897" s="71"/>
      <c r="K1897" s="71"/>
    </row>
    <row r="1898" spans="3:11" s="69" customFormat="1" x14ac:dyDescent="0.25">
      <c r="C1898" s="71"/>
      <c r="D1898" s="71"/>
      <c r="E1898" s="71"/>
      <c r="G1898" s="70"/>
      <c r="H1898" s="70"/>
      <c r="I1898" s="70"/>
      <c r="J1898" s="71"/>
      <c r="K1898" s="71"/>
    </row>
    <row r="1899" spans="3:11" s="69" customFormat="1" x14ac:dyDescent="0.25">
      <c r="C1899" s="71"/>
      <c r="D1899" s="71"/>
      <c r="E1899" s="71"/>
      <c r="G1899" s="70"/>
      <c r="H1899" s="70"/>
      <c r="I1899" s="70"/>
      <c r="J1899" s="71"/>
      <c r="K1899" s="71"/>
    </row>
    <row r="1900" spans="3:11" s="69" customFormat="1" x14ac:dyDescent="0.25">
      <c r="C1900" s="71"/>
      <c r="D1900" s="71"/>
      <c r="E1900" s="71"/>
      <c r="G1900" s="70"/>
      <c r="H1900" s="70"/>
      <c r="I1900" s="70"/>
      <c r="J1900" s="71"/>
      <c r="K1900" s="71"/>
    </row>
    <row r="1901" spans="3:11" s="69" customFormat="1" x14ac:dyDescent="0.25">
      <c r="C1901" s="71"/>
      <c r="D1901" s="71"/>
      <c r="E1901" s="71"/>
      <c r="G1901" s="70"/>
      <c r="H1901" s="70"/>
      <c r="I1901" s="70"/>
      <c r="J1901" s="71"/>
      <c r="K1901" s="71"/>
    </row>
    <row r="1902" spans="3:11" s="69" customFormat="1" x14ac:dyDescent="0.25">
      <c r="C1902" s="71"/>
      <c r="D1902" s="71"/>
      <c r="E1902" s="71"/>
      <c r="G1902" s="70"/>
      <c r="H1902" s="70"/>
      <c r="I1902" s="70"/>
      <c r="J1902" s="71"/>
      <c r="K1902" s="71"/>
    </row>
    <row r="1903" spans="3:11" s="69" customFormat="1" x14ac:dyDescent="0.25">
      <c r="C1903" s="71"/>
      <c r="D1903" s="71"/>
      <c r="E1903" s="71"/>
      <c r="G1903" s="70"/>
      <c r="H1903" s="70"/>
      <c r="I1903" s="70"/>
      <c r="J1903" s="71"/>
      <c r="K1903" s="71"/>
    </row>
    <row r="1904" spans="3:11" s="69" customFormat="1" x14ac:dyDescent="0.25">
      <c r="C1904" s="71"/>
      <c r="D1904" s="71"/>
      <c r="E1904" s="71"/>
      <c r="G1904" s="70"/>
      <c r="H1904" s="70"/>
      <c r="I1904" s="70"/>
      <c r="J1904" s="71"/>
      <c r="K1904" s="71"/>
    </row>
    <row r="1905" spans="3:11" s="69" customFormat="1" x14ac:dyDescent="0.25">
      <c r="C1905" s="71"/>
      <c r="D1905" s="71"/>
      <c r="E1905" s="71"/>
      <c r="G1905" s="70"/>
      <c r="H1905" s="70"/>
      <c r="I1905" s="70"/>
      <c r="J1905" s="71"/>
      <c r="K1905" s="71"/>
    </row>
    <row r="1906" spans="3:11" s="69" customFormat="1" x14ac:dyDescent="0.25">
      <c r="C1906" s="71"/>
      <c r="D1906" s="71"/>
      <c r="E1906" s="71"/>
      <c r="G1906" s="70"/>
      <c r="H1906" s="70"/>
      <c r="I1906" s="70"/>
      <c r="J1906" s="71"/>
      <c r="K1906" s="71"/>
    </row>
    <row r="1907" spans="3:11" s="69" customFormat="1" x14ac:dyDescent="0.25">
      <c r="C1907" s="71"/>
      <c r="D1907" s="71"/>
      <c r="E1907" s="71"/>
      <c r="G1907" s="70"/>
      <c r="H1907" s="70"/>
      <c r="I1907" s="70"/>
      <c r="J1907" s="71"/>
      <c r="K1907" s="71"/>
    </row>
    <row r="1908" spans="3:11" s="69" customFormat="1" x14ac:dyDescent="0.25">
      <c r="C1908" s="71"/>
      <c r="D1908" s="71"/>
      <c r="E1908" s="71"/>
      <c r="G1908" s="70"/>
      <c r="H1908" s="70"/>
      <c r="I1908" s="70"/>
      <c r="J1908" s="71"/>
      <c r="K1908" s="71"/>
    </row>
    <row r="1909" spans="3:11" s="69" customFormat="1" x14ac:dyDescent="0.25">
      <c r="C1909" s="71"/>
      <c r="D1909" s="71"/>
      <c r="E1909" s="71"/>
      <c r="G1909" s="70"/>
      <c r="H1909" s="70"/>
      <c r="I1909" s="70"/>
      <c r="J1909" s="71"/>
      <c r="K1909" s="71"/>
    </row>
    <row r="1910" spans="3:11" s="69" customFormat="1" x14ac:dyDescent="0.25">
      <c r="C1910" s="71"/>
      <c r="D1910" s="71"/>
      <c r="E1910" s="71"/>
      <c r="G1910" s="70"/>
      <c r="H1910" s="70"/>
      <c r="I1910" s="70"/>
      <c r="J1910" s="71"/>
      <c r="K1910" s="71"/>
    </row>
    <row r="1911" spans="3:11" s="69" customFormat="1" x14ac:dyDescent="0.25">
      <c r="C1911" s="71"/>
      <c r="D1911" s="71"/>
      <c r="E1911" s="71"/>
      <c r="G1911" s="70"/>
      <c r="H1911" s="70"/>
      <c r="I1911" s="70"/>
      <c r="J1911" s="71"/>
      <c r="K1911" s="71"/>
    </row>
    <row r="1912" spans="3:11" s="69" customFormat="1" x14ac:dyDescent="0.25">
      <c r="C1912" s="71"/>
      <c r="D1912" s="71"/>
      <c r="E1912" s="71"/>
      <c r="G1912" s="70"/>
      <c r="H1912" s="70"/>
      <c r="I1912" s="70"/>
      <c r="J1912" s="71"/>
      <c r="K1912" s="71"/>
    </row>
    <row r="1913" spans="3:11" s="69" customFormat="1" x14ac:dyDescent="0.25">
      <c r="C1913" s="71"/>
      <c r="D1913" s="71"/>
      <c r="E1913" s="71"/>
      <c r="G1913" s="70"/>
      <c r="H1913" s="70"/>
      <c r="I1913" s="70"/>
      <c r="J1913" s="71"/>
      <c r="K1913" s="71"/>
    </row>
    <row r="1914" spans="3:11" s="69" customFormat="1" x14ac:dyDescent="0.25">
      <c r="C1914" s="71"/>
      <c r="D1914" s="71"/>
      <c r="E1914" s="71"/>
      <c r="G1914" s="70"/>
      <c r="H1914" s="70"/>
      <c r="I1914" s="70"/>
      <c r="J1914" s="71"/>
      <c r="K1914" s="71"/>
    </row>
    <row r="1915" spans="3:11" s="69" customFormat="1" x14ac:dyDescent="0.25">
      <c r="C1915" s="71"/>
      <c r="D1915" s="71"/>
      <c r="E1915" s="71"/>
      <c r="G1915" s="70"/>
      <c r="H1915" s="70"/>
      <c r="I1915" s="70"/>
      <c r="J1915" s="71"/>
      <c r="K1915" s="71"/>
    </row>
    <row r="1916" spans="3:11" s="69" customFormat="1" x14ac:dyDescent="0.25">
      <c r="C1916" s="71"/>
      <c r="D1916" s="71"/>
      <c r="E1916" s="71"/>
      <c r="G1916" s="70"/>
      <c r="H1916" s="70"/>
      <c r="I1916" s="70"/>
      <c r="J1916" s="71"/>
      <c r="K1916" s="71"/>
    </row>
    <row r="1917" spans="3:11" s="69" customFormat="1" x14ac:dyDescent="0.25">
      <c r="C1917" s="71"/>
      <c r="D1917" s="71"/>
      <c r="E1917" s="71"/>
      <c r="G1917" s="70"/>
      <c r="H1917" s="70"/>
      <c r="I1917" s="70"/>
      <c r="J1917" s="71"/>
      <c r="K1917" s="71"/>
    </row>
    <row r="1918" spans="3:11" s="69" customFormat="1" x14ac:dyDescent="0.25">
      <c r="C1918" s="71"/>
      <c r="D1918" s="71"/>
      <c r="E1918" s="71"/>
      <c r="G1918" s="70"/>
      <c r="H1918" s="70"/>
      <c r="I1918" s="70"/>
      <c r="J1918" s="71"/>
      <c r="K1918" s="71"/>
    </row>
    <row r="1919" spans="3:11" s="69" customFormat="1" x14ac:dyDescent="0.25">
      <c r="C1919" s="71"/>
      <c r="D1919" s="71"/>
      <c r="E1919" s="71"/>
      <c r="G1919" s="70"/>
      <c r="H1919" s="70"/>
      <c r="I1919" s="70"/>
      <c r="J1919" s="71"/>
      <c r="K1919" s="71"/>
    </row>
    <row r="1920" spans="3:11" s="69" customFormat="1" x14ac:dyDescent="0.25">
      <c r="C1920" s="71"/>
      <c r="D1920" s="71"/>
      <c r="E1920" s="71"/>
      <c r="G1920" s="70"/>
      <c r="H1920" s="70"/>
      <c r="I1920" s="70"/>
      <c r="J1920" s="71"/>
      <c r="K1920" s="71"/>
    </row>
    <row r="1921" spans="3:11" s="69" customFormat="1" x14ac:dyDescent="0.25">
      <c r="C1921" s="71"/>
      <c r="D1921" s="71"/>
      <c r="E1921" s="71"/>
      <c r="G1921" s="70"/>
      <c r="H1921" s="70"/>
      <c r="I1921" s="70"/>
      <c r="J1921" s="71"/>
      <c r="K1921" s="71"/>
    </row>
    <row r="1922" spans="3:11" s="69" customFormat="1" x14ac:dyDescent="0.25">
      <c r="C1922" s="71"/>
      <c r="D1922" s="71"/>
      <c r="E1922" s="71"/>
      <c r="G1922" s="70"/>
      <c r="H1922" s="70"/>
      <c r="I1922" s="70"/>
      <c r="J1922" s="71"/>
      <c r="K1922" s="71"/>
    </row>
    <row r="1923" spans="3:11" s="69" customFormat="1" x14ac:dyDescent="0.25">
      <c r="C1923" s="71"/>
      <c r="D1923" s="71"/>
      <c r="E1923" s="71"/>
      <c r="G1923" s="70"/>
      <c r="H1923" s="70"/>
      <c r="I1923" s="70"/>
      <c r="J1923" s="71"/>
      <c r="K1923" s="71"/>
    </row>
    <row r="1924" spans="3:11" s="69" customFormat="1" x14ac:dyDescent="0.25">
      <c r="C1924" s="71"/>
      <c r="D1924" s="71"/>
      <c r="E1924" s="71"/>
      <c r="G1924" s="70"/>
      <c r="H1924" s="70"/>
      <c r="I1924" s="70"/>
      <c r="J1924" s="71"/>
      <c r="K1924" s="71"/>
    </row>
    <row r="1925" spans="3:11" s="69" customFormat="1" x14ac:dyDescent="0.25">
      <c r="C1925" s="71"/>
      <c r="D1925" s="71"/>
      <c r="E1925" s="71"/>
      <c r="G1925" s="70"/>
      <c r="H1925" s="70"/>
      <c r="I1925" s="70"/>
      <c r="J1925" s="71"/>
      <c r="K1925" s="71"/>
    </row>
    <row r="1926" spans="3:11" s="69" customFormat="1" x14ac:dyDescent="0.25">
      <c r="C1926" s="71"/>
      <c r="D1926" s="71"/>
      <c r="E1926" s="71"/>
      <c r="G1926" s="70"/>
      <c r="H1926" s="70"/>
      <c r="I1926" s="70"/>
      <c r="J1926" s="71"/>
      <c r="K1926" s="71"/>
    </row>
    <row r="1927" spans="3:11" s="69" customFormat="1" x14ac:dyDescent="0.25">
      <c r="C1927" s="71"/>
      <c r="D1927" s="71"/>
      <c r="E1927" s="71"/>
      <c r="G1927" s="70"/>
      <c r="H1927" s="70"/>
      <c r="I1927" s="70"/>
      <c r="J1927" s="71"/>
      <c r="K1927" s="71"/>
    </row>
    <row r="1928" spans="3:11" s="69" customFormat="1" x14ac:dyDescent="0.25">
      <c r="C1928" s="71"/>
      <c r="D1928" s="71"/>
      <c r="E1928" s="71"/>
      <c r="G1928" s="70"/>
      <c r="H1928" s="70"/>
      <c r="I1928" s="70"/>
      <c r="J1928" s="71"/>
      <c r="K1928" s="71"/>
    </row>
    <row r="1929" spans="3:11" s="69" customFormat="1" x14ac:dyDescent="0.25">
      <c r="C1929" s="71"/>
      <c r="D1929" s="71"/>
      <c r="E1929" s="71"/>
      <c r="G1929" s="70"/>
      <c r="H1929" s="70"/>
      <c r="I1929" s="70"/>
      <c r="J1929" s="71"/>
      <c r="K1929" s="71"/>
    </row>
    <row r="1930" spans="3:11" s="69" customFormat="1" x14ac:dyDescent="0.25">
      <c r="C1930" s="71"/>
      <c r="D1930" s="71"/>
      <c r="E1930" s="71"/>
      <c r="G1930" s="70"/>
      <c r="H1930" s="70"/>
      <c r="I1930" s="70"/>
      <c r="J1930" s="71"/>
      <c r="K1930" s="71"/>
    </row>
    <row r="1931" spans="3:11" s="69" customFormat="1" x14ac:dyDescent="0.25">
      <c r="C1931" s="71"/>
      <c r="D1931" s="71"/>
      <c r="E1931" s="71"/>
      <c r="G1931" s="70"/>
      <c r="H1931" s="70"/>
      <c r="I1931" s="70"/>
      <c r="J1931" s="71"/>
      <c r="K1931" s="71"/>
    </row>
    <row r="1932" spans="3:11" s="69" customFormat="1" x14ac:dyDescent="0.25">
      <c r="C1932" s="71"/>
      <c r="D1932" s="71"/>
      <c r="E1932" s="71"/>
      <c r="G1932" s="70"/>
      <c r="H1932" s="70"/>
      <c r="I1932" s="70"/>
      <c r="J1932" s="71"/>
      <c r="K1932" s="71"/>
    </row>
    <row r="1933" spans="3:11" s="69" customFormat="1" x14ac:dyDescent="0.25">
      <c r="C1933" s="71"/>
      <c r="D1933" s="71"/>
      <c r="E1933" s="71"/>
      <c r="G1933" s="70"/>
      <c r="H1933" s="70"/>
      <c r="I1933" s="70"/>
      <c r="J1933" s="71"/>
      <c r="K1933" s="71"/>
    </row>
    <row r="1934" spans="3:11" s="69" customFormat="1" x14ac:dyDescent="0.25">
      <c r="C1934" s="71"/>
      <c r="D1934" s="71"/>
      <c r="E1934" s="71"/>
      <c r="G1934" s="70"/>
      <c r="H1934" s="70"/>
      <c r="I1934" s="70"/>
      <c r="J1934" s="71"/>
      <c r="K1934" s="71"/>
    </row>
    <row r="1935" spans="3:11" s="69" customFormat="1" x14ac:dyDescent="0.25">
      <c r="C1935" s="71"/>
      <c r="D1935" s="71"/>
      <c r="E1935" s="71"/>
      <c r="G1935" s="70"/>
      <c r="H1935" s="70"/>
      <c r="I1935" s="70"/>
      <c r="J1935" s="71"/>
      <c r="K1935" s="71"/>
    </row>
    <row r="1936" spans="3:11" s="69" customFormat="1" x14ac:dyDescent="0.25">
      <c r="C1936" s="71"/>
      <c r="D1936" s="71"/>
      <c r="E1936" s="71"/>
      <c r="G1936" s="70"/>
      <c r="H1936" s="70"/>
      <c r="I1936" s="70"/>
      <c r="J1936" s="71"/>
      <c r="K1936" s="71"/>
    </row>
    <row r="1937" spans="3:11" s="69" customFormat="1" x14ac:dyDescent="0.25">
      <c r="C1937" s="71"/>
      <c r="D1937" s="71"/>
      <c r="E1937" s="71"/>
      <c r="G1937" s="70"/>
      <c r="H1937" s="70"/>
      <c r="I1937" s="70"/>
      <c r="J1937" s="71"/>
      <c r="K1937" s="71"/>
    </row>
    <row r="1938" spans="3:11" s="69" customFormat="1" x14ac:dyDescent="0.25">
      <c r="C1938" s="71"/>
      <c r="D1938" s="71"/>
      <c r="E1938" s="71"/>
      <c r="G1938" s="70"/>
      <c r="H1938" s="70"/>
      <c r="I1938" s="70"/>
      <c r="J1938" s="71"/>
      <c r="K1938" s="71"/>
    </row>
    <row r="1939" spans="3:11" s="69" customFormat="1" x14ac:dyDescent="0.25">
      <c r="C1939" s="71"/>
      <c r="D1939" s="71"/>
      <c r="E1939" s="71"/>
      <c r="G1939" s="70"/>
      <c r="H1939" s="70"/>
      <c r="I1939" s="70"/>
      <c r="J1939" s="71"/>
      <c r="K1939" s="71"/>
    </row>
    <row r="1940" spans="3:11" s="69" customFormat="1" x14ac:dyDescent="0.25">
      <c r="C1940" s="71"/>
      <c r="D1940" s="71"/>
      <c r="E1940" s="71"/>
      <c r="G1940" s="70"/>
      <c r="H1940" s="70"/>
      <c r="I1940" s="70"/>
      <c r="J1940" s="71"/>
      <c r="K1940" s="71"/>
    </row>
    <row r="1941" spans="3:11" s="69" customFormat="1" x14ac:dyDescent="0.25">
      <c r="C1941" s="71"/>
      <c r="D1941" s="71"/>
      <c r="E1941" s="71"/>
      <c r="G1941" s="70"/>
      <c r="H1941" s="70"/>
      <c r="I1941" s="70"/>
      <c r="J1941" s="71"/>
      <c r="K1941" s="71"/>
    </row>
    <row r="1942" spans="3:11" s="69" customFormat="1" x14ac:dyDescent="0.25">
      <c r="C1942" s="71"/>
      <c r="D1942" s="71"/>
      <c r="E1942" s="71"/>
      <c r="G1942" s="70"/>
      <c r="H1942" s="70"/>
      <c r="I1942" s="70"/>
      <c r="J1942" s="71"/>
      <c r="K1942" s="71"/>
    </row>
    <row r="1943" spans="3:11" s="69" customFormat="1" x14ac:dyDescent="0.25">
      <c r="C1943" s="71"/>
      <c r="D1943" s="71"/>
      <c r="E1943" s="71"/>
      <c r="G1943" s="70"/>
      <c r="H1943" s="70"/>
      <c r="I1943" s="70"/>
      <c r="J1943" s="71"/>
      <c r="K1943" s="71"/>
    </row>
    <row r="1944" spans="3:11" s="69" customFormat="1" x14ac:dyDescent="0.25">
      <c r="C1944" s="71"/>
      <c r="D1944" s="71"/>
      <c r="E1944" s="71"/>
      <c r="G1944" s="70"/>
      <c r="H1944" s="70"/>
      <c r="I1944" s="70"/>
      <c r="J1944" s="71"/>
      <c r="K1944" s="71"/>
    </row>
    <row r="1945" spans="3:11" s="69" customFormat="1" x14ac:dyDescent="0.25">
      <c r="C1945" s="71"/>
      <c r="D1945" s="71"/>
      <c r="E1945" s="71"/>
      <c r="G1945" s="70"/>
      <c r="H1945" s="70"/>
      <c r="I1945" s="70"/>
      <c r="J1945" s="71"/>
      <c r="K1945" s="71"/>
    </row>
    <row r="1946" spans="3:11" s="69" customFormat="1" x14ac:dyDescent="0.25">
      <c r="C1946" s="71"/>
      <c r="D1946" s="71"/>
      <c r="E1946" s="71"/>
      <c r="G1946" s="70"/>
      <c r="H1946" s="70"/>
      <c r="I1946" s="70"/>
      <c r="J1946" s="71"/>
      <c r="K1946" s="71"/>
    </row>
    <row r="1947" spans="3:11" s="69" customFormat="1" x14ac:dyDescent="0.25">
      <c r="C1947" s="71"/>
      <c r="D1947" s="71"/>
      <c r="E1947" s="71"/>
      <c r="G1947" s="70"/>
      <c r="H1947" s="70"/>
      <c r="I1947" s="70"/>
      <c r="J1947" s="71"/>
      <c r="K1947" s="71"/>
    </row>
    <row r="1948" spans="3:11" s="69" customFormat="1" x14ac:dyDescent="0.25">
      <c r="C1948" s="71"/>
      <c r="D1948" s="71"/>
      <c r="E1948" s="71"/>
      <c r="G1948" s="70"/>
      <c r="H1948" s="70"/>
      <c r="I1948" s="70"/>
      <c r="J1948" s="71"/>
      <c r="K1948" s="71"/>
    </row>
    <row r="1949" spans="3:11" s="69" customFormat="1" x14ac:dyDescent="0.25">
      <c r="C1949" s="71"/>
      <c r="D1949" s="71"/>
      <c r="E1949" s="71"/>
      <c r="G1949" s="70"/>
      <c r="H1949" s="70"/>
      <c r="I1949" s="70"/>
      <c r="J1949" s="71"/>
      <c r="K1949" s="71"/>
    </row>
    <row r="1950" spans="3:11" s="69" customFormat="1" x14ac:dyDescent="0.25">
      <c r="C1950" s="71"/>
      <c r="D1950" s="71"/>
      <c r="E1950" s="71"/>
      <c r="G1950" s="70"/>
      <c r="H1950" s="70"/>
      <c r="I1950" s="70"/>
      <c r="J1950" s="71"/>
      <c r="K1950" s="71"/>
    </row>
    <row r="1951" spans="3:11" s="69" customFormat="1" x14ac:dyDescent="0.25">
      <c r="C1951" s="71"/>
      <c r="D1951" s="71"/>
      <c r="E1951" s="71"/>
      <c r="G1951" s="70"/>
      <c r="H1951" s="70"/>
      <c r="I1951" s="70"/>
      <c r="J1951" s="71"/>
      <c r="K1951" s="71"/>
    </row>
    <row r="1952" spans="3:11" s="69" customFormat="1" x14ac:dyDescent="0.25">
      <c r="C1952" s="71"/>
      <c r="D1952" s="71"/>
      <c r="E1952" s="71"/>
      <c r="G1952" s="70"/>
      <c r="H1952" s="70"/>
      <c r="I1952" s="70"/>
      <c r="J1952" s="71"/>
      <c r="K1952" s="71"/>
    </row>
    <row r="1953" spans="3:11" s="69" customFormat="1" x14ac:dyDescent="0.25">
      <c r="C1953" s="71"/>
      <c r="D1953" s="71"/>
      <c r="E1953" s="71"/>
      <c r="G1953" s="70"/>
      <c r="H1953" s="70"/>
      <c r="I1953" s="70"/>
      <c r="J1953" s="71"/>
      <c r="K1953" s="71"/>
    </row>
    <row r="1954" spans="3:11" s="69" customFormat="1" x14ac:dyDescent="0.25">
      <c r="C1954" s="71"/>
      <c r="D1954" s="71"/>
      <c r="E1954" s="71"/>
      <c r="G1954" s="70"/>
      <c r="H1954" s="70"/>
      <c r="I1954" s="70"/>
      <c r="J1954" s="71"/>
      <c r="K1954" s="71"/>
    </row>
    <row r="1955" spans="3:11" s="69" customFormat="1" x14ac:dyDescent="0.25">
      <c r="C1955" s="71"/>
      <c r="D1955" s="71"/>
      <c r="E1955" s="71"/>
      <c r="G1955" s="70"/>
      <c r="H1955" s="70"/>
      <c r="I1955" s="70"/>
      <c r="J1955" s="71"/>
      <c r="K1955" s="71"/>
    </row>
    <row r="1956" spans="3:11" s="69" customFormat="1" x14ac:dyDescent="0.25">
      <c r="C1956" s="71"/>
      <c r="D1956" s="71"/>
      <c r="E1956" s="71"/>
      <c r="G1956" s="70"/>
      <c r="H1956" s="70"/>
      <c r="I1956" s="70"/>
      <c r="J1956" s="71"/>
      <c r="K1956" s="71"/>
    </row>
    <row r="1957" spans="3:11" s="69" customFormat="1" x14ac:dyDescent="0.25">
      <c r="C1957" s="71"/>
      <c r="D1957" s="71"/>
      <c r="E1957" s="71"/>
      <c r="G1957" s="70"/>
      <c r="H1957" s="70"/>
      <c r="I1957" s="70"/>
      <c r="J1957" s="71"/>
      <c r="K1957" s="71"/>
    </row>
    <row r="1958" spans="3:11" s="69" customFormat="1" x14ac:dyDescent="0.25">
      <c r="C1958" s="71"/>
      <c r="D1958" s="71"/>
      <c r="E1958" s="71"/>
      <c r="G1958" s="70"/>
      <c r="H1958" s="70"/>
      <c r="I1958" s="70"/>
      <c r="J1958" s="71"/>
      <c r="K1958" s="71"/>
    </row>
    <row r="1959" spans="3:11" s="69" customFormat="1" x14ac:dyDescent="0.25">
      <c r="C1959" s="71"/>
      <c r="D1959" s="71"/>
      <c r="E1959" s="71"/>
      <c r="G1959" s="70"/>
      <c r="H1959" s="70"/>
      <c r="I1959" s="70"/>
      <c r="J1959" s="71"/>
      <c r="K1959" s="71"/>
    </row>
    <row r="1960" spans="3:11" s="69" customFormat="1" x14ac:dyDescent="0.25">
      <c r="C1960" s="71"/>
      <c r="D1960" s="71"/>
      <c r="E1960" s="71"/>
      <c r="G1960" s="70"/>
      <c r="H1960" s="70"/>
      <c r="I1960" s="70"/>
      <c r="J1960" s="71"/>
      <c r="K1960" s="71"/>
    </row>
    <row r="1961" spans="3:11" s="69" customFormat="1" x14ac:dyDescent="0.25">
      <c r="C1961" s="71"/>
      <c r="D1961" s="71"/>
      <c r="E1961" s="71"/>
      <c r="G1961" s="70"/>
      <c r="H1961" s="70"/>
      <c r="I1961" s="70"/>
      <c r="J1961" s="71"/>
      <c r="K1961" s="71"/>
    </row>
    <row r="1962" spans="3:11" s="69" customFormat="1" x14ac:dyDescent="0.25">
      <c r="C1962" s="71"/>
      <c r="D1962" s="71"/>
      <c r="E1962" s="71"/>
      <c r="G1962" s="70"/>
      <c r="H1962" s="70"/>
      <c r="I1962" s="70"/>
      <c r="J1962" s="71"/>
      <c r="K1962" s="71"/>
    </row>
    <row r="1963" spans="3:11" s="69" customFormat="1" x14ac:dyDescent="0.25">
      <c r="C1963" s="71"/>
      <c r="D1963" s="71"/>
      <c r="E1963" s="71"/>
      <c r="G1963" s="70"/>
      <c r="H1963" s="70"/>
      <c r="I1963" s="70"/>
      <c r="J1963" s="71"/>
      <c r="K1963" s="71"/>
    </row>
    <row r="1964" spans="3:11" s="69" customFormat="1" x14ac:dyDescent="0.25">
      <c r="C1964" s="71"/>
      <c r="D1964" s="71"/>
      <c r="E1964" s="71"/>
      <c r="G1964" s="70"/>
      <c r="H1964" s="70"/>
      <c r="I1964" s="70"/>
      <c r="J1964" s="71"/>
      <c r="K1964" s="71"/>
    </row>
    <row r="1965" spans="3:11" s="69" customFormat="1" x14ac:dyDescent="0.25">
      <c r="C1965" s="71"/>
      <c r="D1965" s="71"/>
      <c r="E1965" s="71"/>
      <c r="G1965" s="70"/>
      <c r="H1965" s="70"/>
      <c r="I1965" s="70"/>
      <c r="J1965" s="71"/>
      <c r="K1965" s="71"/>
    </row>
    <row r="1966" spans="3:11" s="69" customFormat="1" x14ac:dyDescent="0.25">
      <c r="C1966" s="71"/>
      <c r="D1966" s="71"/>
      <c r="E1966" s="71"/>
      <c r="G1966" s="70"/>
      <c r="H1966" s="70"/>
      <c r="I1966" s="70"/>
      <c r="J1966" s="71"/>
      <c r="K1966" s="71"/>
    </row>
    <row r="1967" spans="3:11" s="69" customFormat="1" x14ac:dyDescent="0.25">
      <c r="C1967" s="71"/>
      <c r="D1967" s="71"/>
      <c r="E1967" s="71"/>
      <c r="G1967" s="70"/>
      <c r="H1967" s="70"/>
      <c r="I1967" s="70"/>
      <c r="J1967" s="71"/>
      <c r="K1967" s="71"/>
    </row>
    <row r="1968" spans="3:11" s="69" customFormat="1" x14ac:dyDescent="0.25">
      <c r="C1968" s="71"/>
      <c r="D1968" s="71"/>
      <c r="E1968" s="71"/>
      <c r="G1968" s="70"/>
      <c r="H1968" s="70"/>
      <c r="I1968" s="70"/>
      <c r="J1968" s="71"/>
      <c r="K1968" s="71"/>
    </row>
    <row r="1969" spans="3:11" s="69" customFormat="1" x14ac:dyDescent="0.25">
      <c r="C1969" s="71"/>
      <c r="D1969" s="71"/>
      <c r="E1969" s="71"/>
      <c r="G1969" s="70"/>
      <c r="H1969" s="70"/>
      <c r="I1969" s="70"/>
      <c r="J1969" s="71"/>
      <c r="K1969" s="71"/>
    </row>
    <row r="1970" spans="3:11" s="69" customFormat="1" x14ac:dyDescent="0.25">
      <c r="C1970" s="71"/>
      <c r="D1970" s="71"/>
      <c r="E1970" s="71"/>
      <c r="G1970" s="70"/>
      <c r="H1970" s="70"/>
      <c r="I1970" s="70"/>
      <c r="J1970" s="71"/>
      <c r="K1970" s="71"/>
    </row>
    <row r="1971" spans="3:11" s="69" customFormat="1" x14ac:dyDescent="0.25">
      <c r="C1971" s="71"/>
      <c r="D1971" s="71"/>
      <c r="E1971" s="71"/>
      <c r="G1971" s="70"/>
      <c r="H1971" s="70"/>
      <c r="I1971" s="70"/>
      <c r="J1971" s="71"/>
      <c r="K1971" s="71"/>
    </row>
    <row r="1972" spans="3:11" s="69" customFormat="1" x14ac:dyDescent="0.25">
      <c r="C1972" s="71"/>
      <c r="D1972" s="71"/>
      <c r="E1972" s="71"/>
      <c r="G1972" s="70"/>
      <c r="H1972" s="70"/>
      <c r="I1972" s="70"/>
      <c r="J1972" s="71"/>
      <c r="K1972" s="71"/>
    </row>
    <row r="1973" spans="3:11" s="69" customFormat="1" x14ac:dyDescent="0.25">
      <c r="C1973" s="71"/>
      <c r="D1973" s="71"/>
      <c r="E1973" s="71"/>
      <c r="G1973" s="70"/>
      <c r="H1973" s="70"/>
      <c r="I1973" s="70"/>
      <c r="J1973" s="71"/>
      <c r="K1973" s="71"/>
    </row>
    <row r="1974" spans="3:11" s="69" customFormat="1" x14ac:dyDescent="0.25">
      <c r="C1974" s="71"/>
      <c r="D1974" s="71"/>
      <c r="E1974" s="71"/>
      <c r="G1974" s="70"/>
      <c r="H1974" s="70"/>
      <c r="I1974" s="70"/>
      <c r="J1974" s="71"/>
      <c r="K1974" s="71"/>
    </row>
    <row r="1975" spans="3:11" s="69" customFormat="1" x14ac:dyDescent="0.25">
      <c r="C1975" s="71"/>
      <c r="D1975" s="71"/>
      <c r="E1975" s="71"/>
      <c r="G1975" s="70"/>
      <c r="H1975" s="70"/>
      <c r="I1975" s="70"/>
      <c r="J1975" s="71"/>
      <c r="K1975" s="71"/>
    </row>
    <row r="1976" spans="3:11" s="69" customFormat="1" x14ac:dyDescent="0.25">
      <c r="C1976" s="71"/>
      <c r="D1976" s="71"/>
      <c r="E1976" s="71"/>
      <c r="G1976" s="70"/>
      <c r="H1976" s="70"/>
      <c r="I1976" s="70"/>
      <c r="J1976" s="71"/>
      <c r="K1976" s="71"/>
    </row>
    <row r="1977" spans="3:11" s="69" customFormat="1" x14ac:dyDescent="0.25">
      <c r="C1977" s="71"/>
      <c r="D1977" s="71"/>
      <c r="E1977" s="71"/>
      <c r="G1977" s="70"/>
      <c r="H1977" s="70"/>
      <c r="I1977" s="70"/>
      <c r="J1977" s="71"/>
      <c r="K1977" s="71"/>
    </row>
    <row r="1978" spans="3:11" s="69" customFormat="1" x14ac:dyDescent="0.25">
      <c r="C1978" s="71"/>
      <c r="D1978" s="71"/>
      <c r="E1978" s="71"/>
      <c r="G1978" s="70"/>
      <c r="H1978" s="70"/>
      <c r="I1978" s="70"/>
      <c r="J1978" s="71"/>
      <c r="K1978" s="71"/>
    </row>
    <row r="1979" spans="3:11" s="69" customFormat="1" x14ac:dyDescent="0.25">
      <c r="C1979" s="71"/>
      <c r="D1979" s="71"/>
      <c r="E1979" s="71"/>
      <c r="G1979" s="70"/>
      <c r="H1979" s="70"/>
      <c r="I1979" s="70"/>
      <c r="J1979" s="71"/>
      <c r="K1979" s="71"/>
    </row>
    <row r="1980" spans="3:11" s="69" customFormat="1" x14ac:dyDescent="0.25">
      <c r="C1980" s="71"/>
      <c r="D1980" s="71"/>
      <c r="E1980" s="71"/>
      <c r="G1980" s="70"/>
      <c r="H1980" s="70"/>
      <c r="I1980" s="70"/>
      <c r="J1980" s="71"/>
      <c r="K1980" s="71"/>
    </row>
    <row r="1981" spans="3:11" s="69" customFormat="1" x14ac:dyDescent="0.25">
      <c r="C1981" s="71"/>
      <c r="D1981" s="71"/>
      <c r="E1981" s="71"/>
      <c r="G1981" s="70"/>
      <c r="H1981" s="70"/>
      <c r="I1981" s="70"/>
      <c r="J1981" s="71"/>
      <c r="K1981" s="71"/>
    </row>
    <row r="1982" spans="3:11" s="69" customFormat="1" x14ac:dyDescent="0.25">
      <c r="C1982" s="71"/>
      <c r="D1982" s="71"/>
      <c r="E1982" s="71"/>
      <c r="G1982" s="70"/>
      <c r="H1982" s="70"/>
      <c r="I1982" s="70"/>
      <c r="J1982" s="71"/>
      <c r="K1982" s="71"/>
    </row>
    <row r="1983" spans="3:11" s="69" customFormat="1" x14ac:dyDescent="0.25">
      <c r="C1983" s="71"/>
      <c r="D1983" s="71"/>
      <c r="E1983" s="71"/>
      <c r="G1983" s="70"/>
      <c r="H1983" s="70"/>
      <c r="I1983" s="70"/>
      <c r="J1983" s="71"/>
      <c r="K1983" s="71"/>
    </row>
    <row r="1984" spans="3:11" s="69" customFormat="1" x14ac:dyDescent="0.25">
      <c r="C1984" s="71"/>
      <c r="D1984" s="71"/>
      <c r="E1984" s="71"/>
      <c r="G1984" s="70"/>
      <c r="H1984" s="70"/>
      <c r="I1984" s="70"/>
      <c r="J1984" s="71"/>
      <c r="K1984" s="71"/>
    </row>
    <row r="1985" spans="3:11" s="69" customFormat="1" x14ac:dyDescent="0.25">
      <c r="C1985" s="71"/>
      <c r="D1985" s="71"/>
      <c r="E1985" s="71"/>
      <c r="G1985" s="70"/>
      <c r="H1985" s="70"/>
      <c r="I1985" s="70"/>
      <c r="J1985" s="71"/>
      <c r="K1985" s="71"/>
    </row>
    <row r="1986" spans="3:11" s="69" customFormat="1" x14ac:dyDescent="0.25">
      <c r="C1986" s="71"/>
      <c r="D1986" s="71"/>
      <c r="E1986" s="71"/>
      <c r="G1986" s="70"/>
      <c r="H1986" s="70"/>
      <c r="I1986" s="70"/>
      <c r="J1986" s="71"/>
      <c r="K1986" s="71"/>
    </row>
    <row r="1987" spans="3:11" s="69" customFormat="1" x14ac:dyDescent="0.25">
      <c r="C1987" s="71"/>
      <c r="D1987" s="71"/>
      <c r="E1987" s="71"/>
      <c r="G1987" s="70"/>
      <c r="H1987" s="70"/>
      <c r="I1987" s="70"/>
      <c r="J1987" s="71"/>
      <c r="K1987" s="71"/>
    </row>
    <row r="1988" spans="3:11" s="69" customFormat="1" x14ac:dyDescent="0.25">
      <c r="C1988" s="71"/>
      <c r="D1988" s="71"/>
      <c r="E1988" s="71"/>
      <c r="G1988" s="70"/>
      <c r="H1988" s="70"/>
      <c r="I1988" s="70"/>
      <c r="J1988" s="71"/>
      <c r="K1988" s="71"/>
    </row>
    <row r="1989" spans="3:11" s="69" customFormat="1" x14ac:dyDescent="0.25">
      <c r="C1989" s="71"/>
      <c r="D1989" s="71"/>
      <c r="E1989" s="71"/>
      <c r="G1989" s="70"/>
      <c r="H1989" s="70"/>
      <c r="I1989" s="70"/>
      <c r="J1989" s="71"/>
      <c r="K1989" s="71"/>
    </row>
    <row r="1990" spans="3:11" s="69" customFormat="1" x14ac:dyDescent="0.25">
      <c r="C1990" s="71"/>
      <c r="D1990" s="71"/>
      <c r="E1990" s="71"/>
      <c r="G1990" s="70"/>
      <c r="H1990" s="70"/>
      <c r="I1990" s="70"/>
      <c r="J1990" s="71"/>
      <c r="K1990" s="71"/>
    </row>
    <row r="1991" spans="3:11" s="69" customFormat="1" x14ac:dyDescent="0.25">
      <c r="C1991" s="71"/>
      <c r="D1991" s="71"/>
      <c r="E1991" s="71"/>
      <c r="G1991" s="70"/>
      <c r="H1991" s="70"/>
      <c r="I1991" s="70"/>
      <c r="J1991" s="71"/>
      <c r="K1991" s="71"/>
    </row>
    <row r="1992" spans="3:11" s="69" customFormat="1" x14ac:dyDescent="0.25">
      <c r="C1992" s="71"/>
      <c r="D1992" s="71"/>
      <c r="E1992" s="71"/>
      <c r="G1992" s="70"/>
      <c r="H1992" s="70"/>
      <c r="I1992" s="70"/>
      <c r="J1992" s="71"/>
      <c r="K1992" s="71"/>
    </row>
    <row r="1993" spans="3:11" s="69" customFormat="1" x14ac:dyDescent="0.25">
      <c r="C1993" s="71"/>
      <c r="D1993" s="71"/>
      <c r="E1993" s="71"/>
      <c r="G1993" s="70"/>
      <c r="H1993" s="70"/>
      <c r="I1993" s="70"/>
      <c r="J1993" s="71"/>
      <c r="K1993" s="71"/>
    </row>
    <row r="1994" spans="3:11" s="69" customFormat="1" x14ac:dyDescent="0.25">
      <c r="C1994" s="71"/>
      <c r="D1994" s="71"/>
      <c r="E1994" s="71"/>
      <c r="G1994" s="70"/>
      <c r="H1994" s="70"/>
      <c r="I1994" s="70"/>
      <c r="J1994" s="71"/>
      <c r="K1994" s="71"/>
    </row>
    <row r="1995" spans="3:11" s="69" customFormat="1" x14ac:dyDescent="0.25">
      <c r="C1995" s="71"/>
      <c r="D1995" s="71"/>
      <c r="E1995" s="71"/>
      <c r="G1995" s="70"/>
      <c r="H1995" s="70"/>
      <c r="I1995" s="70"/>
      <c r="J1995" s="71"/>
      <c r="K1995" s="71"/>
    </row>
    <row r="1996" spans="3:11" s="69" customFormat="1" x14ac:dyDescent="0.25">
      <c r="C1996" s="71"/>
      <c r="D1996" s="71"/>
      <c r="E1996" s="71"/>
      <c r="G1996" s="70"/>
      <c r="H1996" s="70"/>
      <c r="I1996" s="70"/>
      <c r="J1996" s="71"/>
      <c r="K1996" s="71"/>
    </row>
    <row r="1997" spans="3:11" s="69" customFormat="1" x14ac:dyDescent="0.25">
      <c r="C1997" s="71"/>
      <c r="D1997" s="71"/>
      <c r="E1997" s="71"/>
      <c r="G1997" s="70"/>
      <c r="H1997" s="70"/>
      <c r="I1997" s="70"/>
      <c r="J1997" s="71"/>
      <c r="K1997" s="71"/>
    </row>
    <row r="1998" spans="3:11" s="69" customFormat="1" x14ac:dyDescent="0.25">
      <c r="C1998" s="71"/>
      <c r="D1998" s="71"/>
      <c r="E1998" s="71"/>
      <c r="G1998" s="70"/>
      <c r="H1998" s="70"/>
      <c r="I1998" s="70"/>
      <c r="J1998" s="71"/>
      <c r="K1998" s="71"/>
    </row>
    <row r="1999" spans="3:11" s="69" customFormat="1" x14ac:dyDescent="0.25">
      <c r="C1999" s="71"/>
      <c r="D1999" s="71"/>
      <c r="E1999" s="71"/>
      <c r="G1999" s="70"/>
      <c r="H1999" s="70"/>
      <c r="I1999" s="70"/>
      <c r="J1999" s="71"/>
      <c r="K1999" s="71"/>
    </row>
    <row r="2000" spans="3:11" s="69" customFormat="1" x14ac:dyDescent="0.25">
      <c r="C2000" s="71"/>
      <c r="D2000" s="71"/>
      <c r="E2000" s="71"/>
      <c r="G2000" s="70"/>
      <c r="H2000" s="70"/>
      <c r="I2000" s="70"/>
      <c r="J2000" s="71"/>
      <c r="K2000" s="71"/>
    </row>
    <row r="2001" spans="3:11" s="69" customFormat="1" x14ac:dyDescent="0.25">
      <c r="C2001" s="71"/>
      <c r="D2001" s="71"/>
      <c r="E2001" s="71"/>
      <c r="G2001" s="70"/>
      <c r="H2001" s="70"/>
      <c r="I2001" s="70"/>
      <c r="J2001" s="71"/>
      <c r="K2001" s="71"/>
    </row>
    <row r="2002" spans="3:11" s="69" customFormat="1" x14ac:dyDescent="0.25">
      <c r="C2002" s="71"/>
      <c r="D2002" s="71"/>
      <c r="E2002" s="71"/>
      <c r="G2002" s="70"/>
      <c r="H2002" s="70"/>
      <c r="I2002" s="70"/>
      <c r="J2002" s="71"/>
      <c r="K2002" s="71"/>
    </row>
    <row r="2003" spans="3:11" s="69" customFormat="1" x14ac:dyDescent="0.25">
      <c r="C2003" s="71"/>
      <c r="D2003" s="71"/>
      <c r="E2003" s="71"/>
      <c r="G2003" s="70"/>
      <c r="H2003" s="70"/>
      <c r="I2003" s="70"/>
      <c r="J2003" s="71"/>
      <c r="K2003" s="71"/>
    </row>
    <row r="2004" spans="3:11" s="69" customFormat="1" x14ac:dyDescent="0.25">
      <c r="C2004" s="71"/>
      <c r="D2004" s="71"/>
      <c r="E2004" s="71"/>
      <c r="G2004" s="70"/>
      <c r="H2004" s="70"/>
      <c r="I2004" s="70"/>
      <c r="J2004" s="71"/>
      <c r="K2004" s="71"/>
    </row>
    <row r="2005" spans="3:11" s="69" customFormat="1" x14ac:dyDescent="0.25">
      <c r="C2005" s="71"/>
      <c r="D2005" s="71"/>
      <c r="E2005" s="71"/>
      <c r="G2005" s="70"/>
      <c r="H2005" s="70"/>
      <c r="I2005" s="70"/>
      <c r="J2005" s="71"/>
      <c r="K2005" s="71"/>
    </row>
    <row r="2006" spans="3:11" s="69" customFormat="1" x14ac:dyDescent="0.25">
      <c r="C2006" s="71"/>
      <c r="D2006" s="71"/>
      <c r="E2006" s="71"/>
      <c r="G2006" s="70"/>
      <c r="H2006" s="70"/>
      <c r="I2006" s="70"/>
      <c r="J2006" s="71"/>
      <c r="K2006" s="71"/>
    </row>
    <row r="2007" spans="3:11" s="69" customFormat="1" x14ac:dyDescent="0.25">
      <c r="C2007" s="71"/>
      <c r="D2007" s="71"/>
      <c r="E2007" s="71"/>
      <c r="G2007" s="70"/>
      <c r="H2007" s="70"/>
      <c r="I2007" s="70"/>
      <c r="J2007" s="71"/>
      <c r="K2007" s="71"/>
    </row>
    <row r="2008" spans="3:11" s="69" customFormat="1" x14ac:dyDescent="0.25">
      <c r="C2008" s="71"/>
      <c r="D2008" s="71"/>
      <c r="E2008" s="71"/>
      <c r="G2008" s="70"/>
      <c r="H2008" s="70"/>
      <c r="I2008" s="70"/>
      <c r="J2008" s="71"/>
      <c r="K2008" s="71"/>
    </row>
    <row r="2009" spans="3:11" s="69" customFormat="1" x14ac:dyDescent="0.25">
      <c r="C2009" s="71"/>
      <c r="D2009" s="71"/>
      <c r="E2009" s="71"/>
      <c r="G2009" s="70"/>
      <c r="H2009" s="70"/>
      <c r="I2009" s="70"/>
      <c r="J2009" s="71"/>
      <c r="K2009" s="71"/>
    </row>
    <row r="2010" spans="3:11" s="69" customFormat="1" x14ac:dyDescent="0.25">
      <c r="C2010" s="71"/>
      <c r="D2010" s="71"/>
      <c r="E2010" s="71"/>
      <c r="G2010" s="70"/>
      <c r="H2010" s="70"/>
      <c r="I2010" s="70"/>
      <c r="J2010" s="71"/>
      <c r="K2010" s="71"/>
    </row>
    <row r="2011" spans="3:11" s="69" customFormat="1" x14ac:dyDescent="0.25">
      <c r="C2011" s="71"/>
      <c r="D2011" s="71"/>
      <c r="E2011" s="71"/>
      <c r="G2011" s="70"/>
      <c r="H2011" s="70"/>
      <c r="I2011" s="70"/>
      <c r="J2011" s="71"/>
      <c r="K2011" s="71"/>
    </row>
    <row r="2012" spans="3:11" s="69" customFormat="1" x14ac:dyDescent="0.25">
      <c r="C2012" s="71"/>
      <c r="D2012" s="71"/>
      <c r="E2012" s="71"/>
      <c r="G2012" s="70"/>
      <c r="H2012" s="70"/>
      <c r="I2012" s="70"/>
      <c r="J2012" s="71"/>
      <c r="K2012" s="71"/>
    </row>
    <row r="2013" spans="3:11" s="69" customFormat="1" x14ac:dyDescent="0.25">
      <c r="C2013" s="71"/>
      <c r="D2013" s="71"/>
      <c r="E2013" s="71"/>
      <c r="G2013" s="70"/>
      <c r="H2013" s="70"/>
      <c r="I2013" s="70"/>
      <c r="J2013" s="71"/>
      <c r="K2013" s="71"/>
    </row>
    <row r="2014" spans="3:11" s="69" customFormat="1" x14ac:dyDescent="0.25">
      <c r="C2014" s="71"/>
      <c r="D2014" s="71"/>
      <c r="E2014" s="71"/>
      <c r="G2014" s="70"/>
      <c r="H2014" s="70"/>
      <c r="I2014" s="70"/>
      <c r="J2014" s="71"/>
      <c r="K2014" s="71"/>
    </row>
    <row r="2015" spans="3:11" s="69" customFormat="1" x14ac:dyDescent="0.25">
      <c r="C2015" s="71"/>
      <c r="D2015" s="71"/>
      <c r="E2015" s="71"/>
      <c r="G2015" s="70"/>
      <c r="H2015" s="70"/>
      <c r="I2015" s="70"/>
      <c r="J2015" s="71"/>
      <c r="K2015" s="71"/>
    </row>
    <row r="2016" spans="3:11" s="69" customFormat="1" x14ac:dyDescent="0.25">
      <c r="C2016" s="71"/>
      <c r="D2016" s="71"/>
      <c r="E2016" s="71"/>
      <c r="G2016" s="70"/>
      <c r="H2016" s="70"/>
      <c r="I2016" s="70"/>
      <c r="J2016" s="71"/>
      <c r="K2016" s="71"/>
    </row>
    <row r="2017" spans="3:11" s="69" customFormat="1" x14ac:dyDescent="0.25">
      <c r="C2017" s="71"/>
      <c r="D2017" s="71"/>
      <c r="E2017" s="71"/>
      <c r="G2017" s="70"/>
      <c r="H2017" s="70"/>
      <c r="I2017" s="70"/>
      <c r="J2017" s="71"/>
      <c r="K2017" s="71"/>
    </row>
    <row r="2018" spans="3:11" s="69" customFormat="1" x14ac:dyDescent="0.25">
      <c r="C2018" s="71"/>
      <c r="D2018" s="71"/>
      <c r="E2018" s="71"/>
      <c r="G2018" s="70"/>
      <c r="H2018" s="70"/>
      <c r="I2018" s="70"/>
      <c r="J2018" s="71"/>
      <c r="K2018" s="71"/>
    </row>
    <row r="2019" spans="3:11" s="69" customFormat="1" x14ac:dyDescent="0.25">
      <c r="C2019" s="71"/>
      <c r="D2019" s="71"/>
      <c r="E2019" s="71"/>
      <c r="G2019" s="70"/>
      <c r="H2019" s="70"/>
      <c r="I2019" s="70"/>
      <c r="J2019" s="71"/>
      <c r="K2019" s="71"/>
    </row>
    <row r="2020" spans="3:11" s="69" customFormat="1" x14ac:dyDescent="0.25">
      <c r="C2020" s="71"/>
      <c r="D2020" s="71"/>
      <c r="E2020" s="71"/>
      <c r="G2020" s="70"/>
      <c r="H2020" s="70"/>
      <c r="I2020" s="70"/>
      <c r="J2020" s="71"/>
      <c r="K2020" s="71"/>
    </row>
    <row r="2021" spans="3:11" s="69" customFormat="1" x14ac:dyDescent="0.25">
      <c r="C2021" s="71"/>
      <c r="D2021" s="71"/>
      <c r="E2021" s="71"/>
      <c r="G2021" s="70"/>
      <c r="H2021" s="70"/>
      <c r="I2021" s="70"/>
      <c r="J2021" s="71"/>
      <c r="K2021" s="71"/>
    </row>
    <row r="2022" spans="3:11" s="69" customFormat="1" x14ac:dyDescent="0.25">
      <c r="C2022" s="71"/>
      <c r="D2022" s="71"/>
      <c r="E2022" s="71"/>
      <c r="G2022" s="70"/>
      <c r="H2022" s="70"/>
      <c r="I2022" s="70"/>
      <c r="J2022" s="71"/>
      <c r="K2022" s="71"/>
    </row>
    <row r="2023" spans="3:11" s="69" customFormat="1" x14ac:dyDescent="0.25">
      <c r="C2023" s="71"/>
      <c r="D2023" s="71"/>
      <c r="E2023" s="71"/>
      <c r="G2023" s="70"/>
      <c r="H2023" s="70"/>
      <c r="I2023" s="70"/>
      <c r="J2023" s="71"/>
      <c r="K2023" s="71"/>
    </row>
    <row r="2024" spans="3:11" s="69" customFormat="1" x14ac:dyDescent="0.25">
      <c r="C2024" s="71"/>
      <c r="D2024" s="71"/>
      <c r="E2024" s="71"/>
      <c r="G2024" s="70"/>
      <c r="H2024" s="70"/>
      <c r="I2024" s="70"/>
      <c r="J2024" s="71"/>
      <c r="K2024" s="71"/>
    </row>
    <row r="2025" spans="3:11" s="69" customFormat="1" x14ac:dyDescent="0.25">
      <c r="C2025" s="71"/>
      <c r="D2025" s="71"/>
      <c r="E2025" s="71"/>
      <c r="G2025" s="70"/>
      <c r="H2025" s="70"/>
      <c r="I2025" s="70"/>
      <c r="J2025" s="71"/>
      <c r="K2025" s="71"/>
    </row>
    <row r="2026" spans="3:11" s="69" customFormat="1" x14ac:dyDescent="0.25">
      <c r="C2026" s="71"/>
      <c r="D2026" s="71"/>
      <c r="E2026" s="71"/>
      <c r="G2026" s="70"/>
      <c r="H2026" s="70"/>
      <c r="I2026" s="70"/>
      <c r="J2026" s="71"/>
      <c r="K2026" s="71"/>
    </row>
    <row r="2027" spans="3:11" s="69" customFormat="1" x14ac:dyDescent="0.25">
      <c r="C2027" s="71"/>
      <c r="D2027" s="71"/>
      <c r="E2027" s="71"/>
      <c r="G2027" s="70"/>
      <c r="H2027" s="70"/>
      <c r="I2027" s="70"/>
      <c r="J2027" s="71"/>
      <c r="K2027" s="71"/>
    </row>
    <row r="2028" spans="3:11" s="69" customFormat="1" x14ac:dyDescent="0.25">
      <c r="C2028" s="71"/>
      <c r="D2028" s="71"/>
      <c r="E2028" s="71"/>
      <c r="G2028" s="70"/>
      <c r="H2028" s="70"/>
      <c r="I2028" s="70"/>
      <c r="J2028" s="71"/>
      <c r="K2028" s="71"/>
    </row>
    <row r="2029" spans="3:11" s="69" customFormat="1" x14ac:dyDescent="0.25">
      <c r="C2029" s="71"/>
      <c r="D2029" s="71"/>
      <c r="E2029" s="71"/>
      <c r="G2029" s="70"/>
      <c r="H2029" s="70"/>
      <c r="I2029" s="70"/>
      <c r="J2029" s="71"/>
      <c r="K2029" s="71"/>
    </row>
    <row r="2030" spans="3:11" s="69" customFormat="1" x14ac:dyDescent="0.25">
      <c r="C2030" s="71"/>
      <c r="D2030" s="71"/>
      <c r="E2030" s="71"/>
      <c r="G2030" s="70"/>
      <c r="H2030" s="70"/>
      <c r="I2030" s="70"/>
      <c r="J2030" s="71"/>
      <c r="K2030" s="71"/>
    </row>
    <row r="2031" spans="3:11" s="69" customFormat="1" x14ac:dyDescent="0.25">
      <c r="C2031" s="71"/>
      <c r="D2031" s="71"/>
      <c r="E2031" s="71"/>
      <c r="G2031" s="70"/>
      <c r="H2031" s="70"/>
      <c r="I2031" s="70"/>
      <c r="J2031" s="71"/>
      <c r="K2031" s="71"/>
    </row>
    <row r="2032" spans="3:11" s="69" customFormat="1" x14ac:dyDescent="0.25">
      <c r="C2032" s="71"/>
      <c r="D2032" s="71"/>
      <c r="E2032" s="71"/>
      <c r="G2032" s="70"/>
      <c r="H2032" s="70"/>
      <c r="I2032" s="70"/>
      <c r="J2032" s="71"/>
      <c r="K2032" s="71"/>
    </row>
    <row r="2033" spans="3:11" s="69" customFormat="1" x14ac:dyDescent="0.25">
      <c r="C2033" s="71"/>
      <c r="D2033" s="71"/>
      <c r="E2033" s="71"/>
      <c r="G2033" s="70"/>
      <c r="H2033" s="70"/>
      <c r="I2033" s="70"/>
      <c r="J2033" s="71"/>
      <c r="K2033" s="71"/>
    </row>
    <row r="2034" spans="3:11" s="69" customFormat="1" x14ac:dyDescent="0.25">
      <c r="C2034" s="71"/>
      <c r="D2034" s="71"/>
      <c r="E2034" s="71"/>
      <c r="G2034" s="70"/>
      <c r="H2034" s="70"/>
      <c r="I2034" s="70"/>
      <c r="J2034" s="71"/>
      <c r="K2034" s="71"/>
    </row>
    <row r="2035" spans="3:11" s="69" customFormat="1" x14ac:dyDescent="0.25">
      <c r="C2035" s="71"/>
      <c r="D2035" s="71"/>
      <c r="E2035" s="71"/>
      <c r="G2035" s="70"/>
      <c r="H2035" s="70"/>
      <c r="I2035" s="70"/>
      <c r="J2035" s="71"/>
      <c r="K2035" s="71"/>
    </row>
    <row r="2036" spans="3:11" s="69" customFormat="1" x14ac:dyDescent="0.25">
      <c r="C2036" s="71"/>
      <c r="D2036" s="71"/>
      <c r="E2036" s="71"/>
      <c r="G2036" s="70"/>
      <c r="H2036" s="70"/>
      <c r="I2036" s="70"/>
      <c r="J2036" s="71"/>
      <c r="K2036" s="71"/>
    </row>
    <row r="2037" spans="3:11" s="69" customFormat="1" x14ac:dyDescent="0.25">
      <c r="C2037" s="71"/>
      <c r="D2037" s="71"/>
      <c r="E2037" s="71"/>
      <c r="G2037" s="70"/>
      <c r="H2037" s="70"/>
      <c r="I2037" s="70"/>
      <c r="J2037" s="71"/>
      <c r="K2037" s="71"/>
    </row>
    <row r="2038" spans="3:11" s="69" customFormat="1" x14ac:dyDescent="0.25">
      <c r="C2038" s="71"/>
      <c r="D2038" s="71"/>
      <c r="E2038" s="71"/>
      <c r="G2038" s="70"/>
      <c r="H2038" s="70"/>
      <c r="I2038" s="70"/>
      <c r="J2038" s="71"/>
      <c r="K2038" s="71"/>
    </row>
    <row r="2039" spans="3:11" s="69" customFormat="1" x14ac:dyDescent="0.25">
      <c r="C2039" s="71"/>
      <c r="D2039" s="71"/>
      <c r="E2039" s="71"/>
      <c r="G2039" s="70"/>
      <c r="H2039" s="70"/>
      <c r="I2039" s="70"/>
      <c r="J2039" s="71"/>
      <c r="K2039" s="71"/>
    </row>
    <row r="2040" spans="3:11" s="69" customFormat="1" x14ac:dyDescent="0.25">
      <c r="C2040" s="71"/>
      <c r="D2040" s="71"/>
      <c r="E2040" s="71"/>
      <c r="G2040" s="70"/>
      <c r="H2040" s="70"/>
      <c r="I2040" s="70"/>
      <c r="J2040" s="71"/>
      <c r="K2040" s="71"/>
    </row>
    <row r="2041" spans="3:11" s="69" customFormat="1" x14ac:dyDescent="0.25">
      <c r="C2041" s="71"/>
      <c r="D2041" s="71"/>
      <c r="E2041" s="71"/>
      <c r="G2041" s="70"/>
      <c r="H2041" s="70"/>
      <c r="I2041" s="70"/>
      <c r="J2041" s="71"/>
      <c r="K2041" s="71"/>
    </row>
    <row r="2042" spans="3:11" s="69" customFormat="1" x14ac:dyDescent="0.25">
      <c r="C2042" s="71"/>
      <c r="D2042" s="71"/>
      <c r="E2042" s="71"/>
      <c r="G2042" s="70"/>
      <c r="H2042" s="70"/>
      <c r="I2042" s="70"/>
      <c r="J2042" s="71"/>
      <c r="K2042" s="71"/>
    </row>
    <row r="2043" spans="3:11" s="69" customFormat="1" x14ac:dyDescent="0.25">
      <c r="C2043" s="71"/>
      <c r="D2043" s="71"/>
      <c r="E2043" s="71"/>
      <c r="G2043" s="70"/>
      <c r="H2043" s="70"/>
      <c r="I2043" s="70"/>
      <c r="J2043" s="71"/>
      <c r="K2043" s="71"/>
    </row>
    <row r="2044" spans="3:11" s="69" customFormat="1" x14ac:dyDescent="0.25">
      <c r="C2044" s="71"/>
      <c r="D2044" s="71"/>
      <c r="E2044" s="71"/>
      <c r="G2044" s="70"/>
      <c r="H2044" s="70"/>
      <c r="I2044" s="70"/>
      <c r="J2044" s="71"/>
      <c r="K2044" s="71"/>
    </row>
    <row r="2045" spans="3:11" s="69" customFormat="1" x14ac:dyDescent="0.25">
      <c r="C2045" s="71"/>
      <c r="D2045" s="71"/>
      <c r="E2045" s="71"/>
      <c r="G2045" s="70"/>
      <c r="H2045" s="70"/>
      <c r="I2045" s="70"/>
      <c r="J2045" s="71"/>
      <c r="K2045" s="71"/>
    </row>
    <row r="2046" spans="3:11" s="69" customFormat="1" x14ac:dyDescent="0.25">
      <c r="C2046" s="71"/>
      <c r="D2046" s="71"/>
      <c r="E2046" s="71"/>
      <c r="G2046" s="70"/>
      <c r="H2046" s="70"/>
      <c r="I2046" s="70"/>
      <c r="J2046" s="71"/>
      <c r="K2046" s="71"/>
    </row>
    <row r="2047" spans="3:11" s="69" customFormat="1" x14ac:dyDescent="0.25">
      <c r="C2047" s="71"/>
      <c r="D2047" s="71"/>
      <c r="E2047" s="71"/>
      <c r="G2047" s="70"/>
      <c r="H2047" s="70"/>
      <c r="I2047" s="70"/>
      <c r="J2047" s="71"/>
      <c r="K2047" s="71"/>
    </row>
    <row r="2048" spans="3:11" s="69" customFormat="1" x14ac:dyDescent="0.25">
      <c r="C2048" s="71"/>
      <c r="D2048" s="71"/>
      <c r="E2048" s="71"/>
      <c r="G2048" s="70"/>
      <c r="H2048" s="70"/>
      <c r="I2048" s="70"/>
      <c r="J2048" s="71"/>
      <c r="K2048" s="71"/>
    </row>
    <row r="2049" spans="3:11" s="69" customFormat="1" x14ac:dyDescent="0.25">
      <c r="C2049" s="71"/>
      <c r="D2049" s="71"/>
      <c r="E2049" s="71"/>
      <c r="G2049" s="70"/>
      <c r="H2049" s="70"/>
      <c r="I2049" s="70"/>
      <c r="J2049" s="71"/>
      <c r="K2049" s="71"/>
    </row>
    <row r="2050" spans="3:11" s="69" customFormat="1" x14ac:dyDescent="0.25">
      <c r="C2050" s="71"/>
      <c r="D2050" s="71"/>
      <c r="E2050" s="71"/>
      <c r="G2050" s="70"/>
      <c r="H2050" s="70"/>
      <c r="I2050" s="70"/>
      <c r="J2050" s="71"/>
      <c r="K2050" s="71"/>
    </row>
    <row r="2051" spans="3:11" s="69" customFormat="1" x14ac:dyDescent="0.25">
      <c r="C2051" s="71"/>
      <c r="D2051" s="71"/>
      <c r="E2051" s="71"/>
      <c r="G2051" s="70"/>
      <c r="H2051" s="70"/>
      <c r="I2051" s="70"/>
      <c r="J2051" s="71"/>
      <c r="K2051" s="71"/>
    </row>
    <row r="2052" spans="3:11" s="69" customFormat="1" x14ac:dyDescent="0.25">
      <c r="C2052" s="71"/>
      <c r="D2052" s="71"/>
      <c r="E2052" s="71"/>
      <c r="G2052" s="70"/>
      <c r="H2052" s="70"/>
      <c r="I2052" s="70"/>
      <c r="J2052" s="71"/>
      <c r="K2052" s="71"/>
    </row>
    <row r="2053" spans="3:11" s="69" customFormat="1" x14ac:dyDescent="0.25">
      <c r="C2053" s="71"/>
      <c r="D2053" s="71"/>
      <c r="E2053" s="71"/>
      <c r="G2053" s="70"/>
      <c r="H2053" s="70"/>
      <c r="I2053" s="70"/>
      <c r="J2053" s="71"/>
      <c r="K2053" s="71"/>
    </row>
    <row r="2054" spans="3:11" s="69" customFormat="1" x14ac:dyDescent="0.25">
      <c r="C2054" s="71"/>
      <c r="D2054" s="71"/>
      <c r="E2054" s="71"/>
      <c r="G2054" s="70"/>
      <c r="H2054" s="70"/>
      <c r="I2054" s="70"/>
      <c r="J2054" s="71"/>
      <c r="K2054" s="71"/>
    </row>
    <row r="2055" spans="3:11" s="69" customFormat="1" x14ac:dyDescent="0.25">
      <c r="C2055" s="71"/>
      <c r="D2055" s="71"/>
      <c r="E2055" s="71"/>
      <c r="G2055" s="70"/>
      <c r="H2055" s="70"/>
      <c r="I2055" s="70"/>
      <c r="J2055" s="71"/>
      <c r="K2055" s="71"/>
    </row>
    <row r="2056" spans="3:11" s="69" customFormat="1" x14ac:dyDescent="0.25">
      <c r="C2056" s="71"/>
      <c r="D2056" s="71"/>
      <c r="E2056" s="71"/>
      <c r="G2056" s="70"/>
      <c r="H2056" s="70"/>
      <c r="I2056" s="70"/>
      <c r="J2056" s="71"/>
      <c r="K2056" s="71"/>
    </row>
    <row r="2057" spans="3:11" s="69" customFormat="1" x14ac:dyDescent="0.25">
      <c r="C2057" s="71"/>
      <c r="D2057" s="71"/>
      <c r="E2057" s="71"/>
      <c r="G2057" s="70"/>
      <c r="H2057" s="70"/>
      <c r="I2057" s="70"/>
      <c r="J2057" s="71"/>
      <c r="K2057" s="71"/>
    </row>
    <row r="2058" spans="3:11" s="69" customFormat="1" x14ac:dyDescent="0.25">
      <c r="C2058" s="71"/>
      <c r="D2058" s="71"/>
      <c r="E2058" s="71"/>
      <c r="G2058" s="70"/>
      <c r="H2058" s="70"/>
      <c r="I2058" s="70"/>
      <c r="J2058" s="71"/>
      <c r="K2058" s="71"/>
    </row>
    <row r="2059" spans="3:11" s="69" customFormat="1" x14ac:dyDescent="0.25">
      <c r="C2059" s="71"/>
      <c r="D2059" s="71"/>
      <c r="E2059" s="71"/>
      <c r="G2059" s="70"/>
      <c r="H2059" s="70"/>
      <c r="I2059" s="70"/>
      <c r="J2059" s="71"/>
      <c r="K2059" s="71"/>
    </row>
    <row r="2060" spans="3:11" s="69" customFormat="1" x14ac:dyDescent="0.25">
      <c r="C2060" s="71"/>
      <c r="D2060" s="71"/>
      <c r="E2060" s="71"/>
      <c r="G2060" s="70"/>
      <c r="H2060" s="70"/>
      <c r="I2060" s="70"/>
      <c r="J2060" s="71"/>
      <c r="K2060" s="71"/>
    </row>
    <row r="2061" spans="3:11" s="69" customFormat="1" x14ac:dyDescent="0.25">
      <c r="C2061" s="71"/>
      <c r="D2061" s="71"/>
      <c r="E2061" s="71"/>
      <c r="G2061" s="70"/>
      <c r="H2061" s="70"/>
      <c r="I2061" s="70"/>
      <c r="J2061" s="71"/>
      <c r="K2061" s="71"/>
    </row>
    <row r="2062" spans="3:11" s="69" customFormat="1" x14ac:dyDescent="0.25">
      <c r="C2062" s="71"/>
      <c r="D2062" s="71"/>
      <c r="E2062" s="71"/>
      <c r="G2062" s="70"/>
      <c r="H2062" s="70"/>
      <c r="I2062" s="70"/>
      <c r="J2062" s="71"/>
      <c r="K2062" s="71"/>
    </row>
    <row r="2063" spans="3:11" s="69" customFormat="1" x14ac:dyDescent="0.25">
      <c r="C2063" s="71"/>
      <c r="D2063" s="71"/>
      <c r="E2063" s="71"/>
      <c r="G2063" s="70"/>
      <c r="H2063" s="70"/>
      <c r="I2063" s="70"/>
      <c r="J2063" s="71"/>
      <c r="K2063" s="71"/>
    </row>
    <row r="2064" spans="3:11" s="69" customFormat="1" x14ac:dyDescent="0.25">
      <c r="C2064" s="71"/>
      <c r="D2064" s="71"/>
      <c r="E2064" s="71"/>
      <c r="G2064" s="70"/>
      <c r="H2064" s="70"/>
      <c r="I2064" s="70"/>
      <c r="J2064" s="71"/>
      <c r="K2064" s="71"/>
    </row>
    <row r="2065" spans="3:11" s="69" customFormat="1" x14ac:dyDescent="0.25">
      <c r="C2065" s="71"/>
      <c r="D2065" s="71"/>
      <c r="E2065" s="71"/>
      <c r="G2065" s="70"/>
      <c r="H2065" s="70"/>
      <c r="I2065" s="70"/>
      <c r="J2065" s="71"/>
      <c r="K2065" s="71"/>
    </row>
    <row r="2066" spans="3:11" s="69" customFormat="1" x14ac:dyDescent="0.25">
      <c r="C2066" s="71"/>
      <c r="D2066" s="71"/>
      <c r="E2066" s="71"/>
      <c r="G2066" s="70"/>
      <c r="H2066" s="70"/>
      <c r="I2066" s="70"/>
      <c r="J2066" s="71"/>
      <c r="K2066" s="71"/>
    </row>
    <row r="2067" spans="3:11" s="69" customFormat="1" x14ac:dyDescent="0.25">
      <c r="C2067" s="71"/>
      <c r="D2067" s="71"/>
      <c r="E2067" s="71"/>
      <c r="G2067" s="70"/>
      <c r="H2067" s="70"/>
      <c r="I2067" s="70"/>
      <c r="J2067" s="71"/>
      <c r="K2067" s="71"/>
    </row>
    <row r="2068" spans="3:11" s="69" customFormat="1" x14ac:dyDescent="0.25">
      <c r="C2068" s="71"/>
      <c r="D2068" s="71"/>
      <c r="E2068" s="71"/>
      <c r="G2068" s="70"/>
      <c r="H2068" s="70"/>
      <c r="I2068" s="70"/>
      <c r="J2068" s="71"/>
      <c r="K2068" s="71"/>
    </row>
    <row r="2069" spans="3:11" s="69" customFormat="1" x14ac:dyDescent="0.25">
      <c r="C2069" s="71"/>
      <c r="D2069" s="71"/>
      <c r="E2069" s="71"/>
      <c r="G2069" s="70"/>
      <c r="H2069" s="70"/>
      <c r="I2069" s="70"/>
      <c r="J2069" s="71"/>
      <c r="K2069" s="71"/>
    </row>
    <row r="2070" spans="3:11" s="69" customFormat="1" x14ac:dyDescent="0.25">
      <c r="C2070" s="71"/>
      <c r="D2070" s="71"/>
      <c r="E2070" s="71"/>
      <c r="G2070" s="70"/>
      <c r="H2070" s="70"/>
      <c r="I2070" s="70"/>
      <c r="J2070" s="71"/>
      <c r="K2070" s="71"/>
    </row>
    <row r="2071" spans="3:11" s="69" customFormat="1" x14ac:dyDescent="0.25">
      <c r="C2071" s="71"/>
      <c r="D2071" s="71"/>
      <c r="E2071" s="71"/>
      <c r="G2071" s="70"/>
      <c r="H2071" s="70"/>
      <c r="I2071" s="70"/>
      <c r="J2071" s="71"/>
      <c r="K2071" s="71"/>
    </row>
    <row r="2072" spans="3:11" s="69" customFormat="1" x14ac:dyDescent="0.25">
      <c r="C2072" s="71"/>
      <c r="D2072" s="71"/>
      <c r="E2072" s="71"/>
      <c r="G2072" s="70"/>
      <c r="H2072" s="70"/>
      <c r="I2072" s="70"/>
      <c r="J2072" s="71"/>
      <c r="K2072" s="71"/>
    </row>
    <row r="2073" spans="3:11" s="69" customFormat="1" x14ac:dyDescent="0.25">
      <c r="C2073" s="71"/>
      <c r="D2073" s="71"/>
      <c r="E2073" s="71"/>
      <c r="G2073" s="70"/>
      <c r="H2073" s="70"/>
      <c r="I2073" s="70"/>
      <c r="J2073" s="71"/>
      <c r="K2073" s="71"/>
    </row>
    <row r="2074" spans="3:11" s="69" customFormat="1" x14ac:dyDescent="0.25">
      <c r="C2074" s="71"/>
      <c r="D2074" s="71"/>
      <c r="E2074" s="71"/>
      <c r="G2074" s="70"/>
      <c r="H2074" s="70"/>
      <c r="I2074" s="70"/>
      <c r="J2074" s="71"/>
      <c r="K2074" s="71"/>
    </row>
    <row r="2075" spans="3:11" s="69" customFormat="1" x14ac:dyDescent="0.25">
      <c r="C2075" s="71"/>
      <c r="D2075" s="71"/>
      <c r="E2075" s="71"/>
      <c r="G2075" s="70"/>
      <c r="H2075" s="70"/>
      <c r="I2075" s="70"/>
      <c r="J2075" s="71"/>
      <c r="K2075" s="71"/>
    </row>
    <row r="2076" spans="3:11" s="69" customFormat="1" x14ac:dyDescent="0.25">
      <c r="C2076" s="71"/>
      <c r="D2076" s="71"/>
      <c r="E2076" s="71"/>
      <c r="G2076" s="70"/>
      <c r="H2076" s="70"/>
      <c r="I2076" s="70"/>
      <c r="J2076" s="71"/>
      <c r="K2076" s="71"/>
    </row>
    <row r="2077" spans="3:11" s="69" customFormat="1" x14ac:dyDescent="0.25">
      <c r="C2077" s="71"/>
      <c r="D2077" s="71"/>
      <c r="E2077" s="71"/>
      <c r="G2077" s="70"/>
      <c r="H2077" s="70"/>
      <c r="I2077" s="70"/>
      <c r="J2077" s="71"/>
      <c r="K2077" s="71"/>
    </row>
    <row r="2078" spans="3:11" s="69" customFormat="1" x14ac:dyDescent="0.25">
      <c r="C2078" s="71"/>
      <c r="D2078" s="71"/>
      <c r="E2078" s="71"/>
      <c r="G2078" s="70"/>
      <c r="H2078" s="70"/>
      <c r="I2078" s="70"/>
      <c r="J2078" s="71"/>
      <c r="K2078" s="71"/>
    </row>
    <row r="2079" spans="3:11" s="69" customFormat="1" x14ac:dyDescent="0.25">
      <c r="C2079" s="71"/>
      <c r="D2079" s="71"/>
      <c r="E2079" s="71"/>
      <c r="G2079" s="70"/>
      <c r="H2079" s="70"/>
      <c r="I2079" s="70"/>
      <c r="J2079" s="71"/>
      <c r="K2079" s="71"/>
    </row>
    <row r="2080" spans="3:11" s="69" customFormat="1" x14ac:dyDescent="0.25">
      <c r="C2080" s="71"/>
      <c r="D2080" s="71"/>
      <c r="E2080" s="71"/>
      <c r="G2080" s="70"/>
      <c r="H2080" s="70"/>
      <c r="I2080" s="70"/>
      <c r="J2080" s="71"/>
      <c r="K2080" s="71"/>
    </row>
    <row r="2081" spans="3:11" s="69" customFormat="1" x14ac:dyDescent="0.25">
      <c r="C2081" s="71"/>
      <c r="D2081" s="71"/>
      <c r="E2081" s="71"/>
      <c r="G2081" s="70"/>
      <c r="H2081" s="70"/>
      <c r="I2081" s="70"/>
      <c r="J2081" s="71"/>
      <c r="K2081" s="71"/>
    </row>
    <row r="2082" spans="3:11" s="69" customFormat="1" x14ac:dyDescent="0.25">
      <c r="C2082" s="71"/>
      <c r="D2082" s="71"/>
      <c r="E2082" s="71"/>
      <c r="G2082" s="70"/>
      <c r="H2082" s="70"/>
      <c r="I2082" s="70"/>
      <c r="J2082" s="71"/>
      <c r="K2082" s="71"/>
    </row>
    <row r="2083" spans="3:11" s="69" customFormat="1" x14ac:dyDescent="0.25">
      <c r="C2083" s="71"/>
      <c r="D2083" s="71"/>
      <c r="E2083" s="71"/>
      <c r="G2083" s="70"/>
      <c r="H2083" s="70"/>
      <c r="I2083" s="70"/>
      <c r="J2083" s="71"/>
      <c r="K2083" s="71"/>
    </row>
    <row r="2084" spans="3:11" s="69" customFormat="1" x14ac:dyDescent="0.25">
      <c r="C2084" s="71"/>
      <c r="D2084" s="71"/>
      <c r="E2084" s="71"/>
      <c r="G2084" s="70"/>
      <c r="H2084" s="70"/>
      <c r="I2084" s="70"/>
      <c r="J2084" s="71"/>
      <c r="K2084" s="71"/>
    </row>
    <row r="2085" spans="3:11" s="69" customFormat="1" x14ac:dyDescent="0.25">
      <c r="C2085" s="71"/>
      <c r="D2085" s="71"/>
      <c r="E2085" s="71"/>
      <c r="G2085" s="70"/>
      <c r="H2085" s="70"/>
      <c r="I2085" s="70"/>
      <c r="J2085" s="71"/>
      <c r="K2085" s="71"/>
    </row>
    <row r="2086" spans="3:11" s="69" customFormat="1" x14ac:dyDescent="0.25">
      <c r="C2086" s="71"/>
      <c r="D2086" s="71"/>
      <c r="E2086" s="71"/>
      <c r="G2086" s="70"/>
      <c r="H2086" s="70"/>
      <c r="I2086" s="70"/>
      <c r="J2086" s="71"/>
      <c r="K2086" s="71"/>
    </row>
    <row r="2087" spans="3:11" s="69" customFormat="1" x14ac:dyDescent="0.25">
      <c r="C2087" s="71"/>
      <c r="D2087" s="71"/>
      <c r="E2087" s="71"/>
      <c r="G2087" s="70"/>
      <c r="H2087" s="70"/>
      <c r="I2087" s="70"/>
      <c r="J2087" s="71"/>
      <c r="K2087" s="71"/>
    </row>
    <row r="2088" spans="3:11" s="69" customFormat="1" x14ac:dyDescent="0.25">
      <c r="C2088" s="71"/>
      <c r="D2088" s="71"/>
      <c r="E2088" s="71"/>
      <c r="G2088" s="70"/>
      <c r="H2088" s="70"/>
      <c r="I2088" s="70"/>
      <c r="J2088" s="71"/>
      <c r="K2088" s="71"/>
    </row>
    <row r="2089" spans="3:11" s="69" customFormat="1" x14ac:dyDescent="0.25">
      <c r="C2089" s="71"/>
      <c r="D2089" s="71"/>
      <c r="E2089" s="71"/>
      <c r="G2089" s="70"/>
      <c r="H2089" s="70"/>
      <c r="I2089" s="70"/>
      <c r="J2089" s="71"/>
      <c r="K2089" s="71"/>
    </row>
    <row r="2090" spans="3:11" s="69" customFormat="1" x14ac:dyDescent="0.25">
      <c r="C2090" s="71"/>
      <c r="D2090" s="71"/>
      <c r="E2090" s="71"/>
      <c r="G2090" s="70"/>
      <c r="H2090" s="70"/>
      <c r="I2090" s="70"/>
      <c r="J2090" s="71"/>
      <c r="K2090" s="71"/>
    </row>
    <row r="2091" spans="3:11" s="69" customFormat="1" x14ac:dyDescent="0.25">
      <c r="C2091" s="71"/>
      <c r="D2091" s="71"/>
      <c r="E2091" s="71"/>
      <c r="G2091" s="70"/>
      <c r="H2091" s="70"/>
      <c r="I2091" s="70"/>
      <c r="J2091" s="71"/>
      <c r="K2091" s="71"/>
    </row>
    <row r="2092" spans="3:11" s="69" customFormat="1" x14ac:dyDescent="0.25">
      <c r="C2092" s="71"/>
      <c r="D2092" s="71"/>
      <c r="E2092" s="71"/>
      <c r="G2092" s="70"/>
      <c r="H2092" s="70"/>
      <c r="I2092" s="70"/>
      <c r="J2092" s="71"/>
      <c r="K2092" s="71"/>
    </row>
    <row r="2093" spans="3:11" s="69" customFormat="1" x14ac:dyDescent="0.25">
      <c r="C2093" s="71"/>
      <c r="D2093" s="71"/>
      <c r="E2093" s="71"/>
      <c r="G2093" s="70"/>
      <c r="H2093" s="70"/>
      <c r="I2093" s="70"/>
      <c r="J2093" s="71"/>
      <c r="K2093" s="71"/>
    </row>
    <row r="2094" spans="3:11" s="69" customFormat="1" x14ac:dyDescent="0.25">
      <c r="C2094" s="71"/>
      <c r="D2094" s="71"/>
      <c r="E2094" s="71"/>
      <c r="G2094" s="70"/>
      <c r="H2094" s="70"/>
      <c r="I2094" s="70"/>
      <c r="J2094" s="71"/>
      <c r="K2094" s="71"/>
    </row>
    <row r="2095" spans="3:11" s="69" customFormat="1" x14ac:dyDescent="0.25">
      <c r="C2095" s="71"/>
      <c r="D2095" s="71"/>
      <c r="E2095" s="71"/>
      <c r="G2095" s="70"/>
      <c r="H2095" s="70"/>
      <c r="I2095" s="70"/>
      <c r="J2095" s="71"/>
      <c r="K2095" s="71"/>
    </row>
    <row r="2096" spans="3:11" s="69" customFormat="1" x14ac:dyDescent="0.25">
      <c r="C2096" s="71"/>
      <c r="D2096" s="71"/>
      <c r="E2096" s="71"/>
      <c r="G2096" s="70"/>
      <c r="H2096" s="70"/>
      <c r="I2096" s="70"/>
      <c r="J2096" s="71"/>
      <c r="K2096" s="71"/>
    </row>
    <row r="2097" spans="3:11" s="69" customFormat="1" x14ac:dyDescent="0.25">
      <c r="C2097" s="71"/>
      <c r="D2097" s="71"/>
      <c r="E2097" s="71"/>
      <c r="G2097" s="70"/>
      <c r="H2097" s="70"/>
      <c r="I2097" s="70"/>
      <c r="J2097" s="71"/>
      <c r="K2097" s="71"/>
    </row>
    <row r="2098" spans="3:11" s="69" customFormat="1" x14ac:dyDescent="0.25">
      <c r="C2098" s="71"/>
      <c r="D2098" s="71"/>
      <c r="E2098" s="71"/>
      <c r="G2098" s="70"/>
      <c r="H2098" s="70"/>
      <c r="I2098" s="70"/>
      <c r="J2098" s="71"/>
      <c r="K2098" s="71"/>
    </row>
    <row r="2099" spans="3:11" s="69" customFormat="1" x14ac:dyDescent="0.25">
      <c r="C2099" s="71"/>
      <c r="D2099" s="71"/>
      <c r="E2099" s="71"/>
      <c r="G2099" s="70"/>
      <c r="H2099" s="70"/>
      <c r="I2099" s="70"/>
      <c r="J2099" s="71"/>
      <c r="K2099" s="71"/>
    </row>
    <row r="2100" spans="3:11" s="69" customFormat="1" x14ac:dyDescent="0.25">
      <c r="C2100" s="71"/>
      <c r="D2100" s="71"/>
      <c r="E2100" s="71"/>
      <c r="G2100" s="70"/>
      <c r="H2100" s="70"/>
      <c r="I2100" s="70"/>
      <c r="J2100" s="71"/>
      <c r="K2100" s="71"/>
    </row>
    <row r="2101" spans="3:11" s="69" customFormat="1" x14ac:dyDescent="0.25">
      <c r="C2101" s="71"/>
      <c r="D2101" s="71"/>
      <c r="E2101" s="71"/>
      <c r="G2101" s="70"/>
      <c r="H2101" s="70"/>
      <c r="I2101" s="70"/>
      <c r="J2101" s="71"/>
      <c r="K2101" s="71"/>
    </row>
    <row r="2102" spans="3:11" s="69" customFormat="1" x14ac:dyDescent="0.25">
      <c r="C2102" s="71"/>
      <c r="D2102" s="71"/>
      <c r="E2102" s="71"/>
      <c r="G2102" s="70"/>
      <c r="H2102" s="70"/>
      <c r="I2102" s="70"/>
      <c r="J2102" s="71"/>
      <c r="K2102" s="71"/>
    </row>
    <row r="2103" spans="3:11" s="69" customFormat="1" x14ac:dyDescent="0.25">
      <c r="C2103" s="71"/>
      <c r="D2103" s="71"/>
      <c r="E2103" s="71"/>
      <c r="G2103" s="70"/>
      <c r="H2103" s="70"/>
      <c r="I2103" s="70"/>
      <c r="J2103" s="71"/>
      <c r="K2103" s="71"/>
    </row>
    <row r="2104" spans="3:11" s="69" customFormat="1" x14ac:dyDescent="0.25">
      <c r="C2104" s="71"/>
      <c r="D2104" s="71"/>
      <c r="E2104" s="71"/>
      <c r="G2104" s="70"/>
      <c r="H2104" s="70"/>
      <c r="I2104" s="70"/>
      <c r="J2104" s="71"/>
      <c r="K2104" s="71"/>
    </row>
    <row r="2105" spans="3:11" s="69" customFormat="1" x14ac:dyDescent="0.25">
      <c r="C2105" s="71"/>
      <c r="D2105" s="71"/>
      <c r="E2105" s="71"/>
      <c r="G2105" s="70"/>
      <c r="H2105" s="70"/>
      <c r="I2105" s="70"/>
      <c r="J2105" s="71"/>
      <c r="K2105" s="71"/>
    </row>
    <row r="2106" spans="3:11" s="69" customFormat="1" x14ac:dyDescent="0.25">
      <c r="C2106" s="71"/>
      <c r="D2106" s="71"/>
      <c r="E2106" s="71"/>
      <c r="G2106" s="70"/>
      <c r="H2106" s="70"/>
      <c r="I2106" s="70"/>
      <c r="J2106" s="71"/>
      <c r="K2106" s="71"/>
    </row>
    <row r="2107" spans="3:11" s="69" customFormat="1" x14ac:dyDescent="0.25">
      <c r="C2107" s="71"/>
      <c r="D2107" s="71"/>
      <c r="E2107" s="71"/>
      <c r="G2107" s="70"/>
      <c r="H2107" s="70"/>
      <c r="I2107" s="70"/>
      <c r="J2107" s="71"/>
      <c r="K2107" s="71"/>
    </row>
    <row r="2108" spans="3:11" s="69" customFormat="1" x14ac:dyDescent="0.25">
      <c r="C2108" s="71"/>
      <c r="D2108" s="71"/>
      <c r="E2108" s="71"/>
      <c r="G2108" s="70"/>
      <c r="H2108" s="70"/>
      <c r="I2108" s="70"/>
      <c r="J2108" s="71"/>
      <c r="K2108" s="71"/>
    </row>
    <row r="2109" spans="3:11" s="69" customFormat="1" x14ac:dyDescent="0.25">
      <c r="C2109" s="71"/>
      <c r="D2109" s="71"/>
      <c r="E2109" s="71"/>
      <c r="G2109" s="70"/>
      <c r="H2109" s="70"/>
      <c r="I2109" s="70"/>
      <c r="J2109" s="71"/>
      <c r="K2109" s="71"/>
    </row>
    <row r="2110" spans="3:11" s="69" customFormat="1" x14ac:dyDescent="0.25">
      <c r="C2110" s="71"/>
      <c r="D2110" s="71"/>
      <c r="E2110" s="71"/>
      <c r="G2110" s="70"/>
      <c r="H2110" s="70"/>
      <c r="I2110" s="70"/>
      <c r="J2110" s="71"/>
      <c r="K2110" s="71"/>
    </row>
    <row r="2111" spans="3:11" s="69" customFormat="1" x14ac:dyDescent="0.25">
      <c r="C2111" s="71"/>
      <c r="D2111" s="71"/>
      <c r="E2111" s="71"/>
      <c r="G2111" s="70"/>
      <c r="H2111" s="70"/>
      <c r="I2111" s="70"/>
      <c r="J2111" s="71"/>
      <c r="K2111" s="71"/>
    </row>
    <row r="2112" spans="3:11" s="69" customFormat="1" x14ac:dyDescent="0.25">
      <c r="C2112" s="71"/>
      <c r="D2112" s="71"/>
      <c r="E2112" s="71"/>
      <c r="G2112" s="70"/>
      <c r="H2112" s="70"/>
      <c r="I2112" s="70"/>
      <c r="J2112" s="71"/>
      <c r="K2112" s="71"/>
    </row>
    <row r="2113" spans="3:11" s="69" customFormat="1" x14ac:dyDescent="0.25">
      <c r="C2113" s="71"/>
      <c r="D2113" s="71"/>
      <c r="E2113" s="71"/>
      <c r="G2113" s="70"/>
      <c r="H2113" s="70"/>
      <c r="I2113" s="70"/>
      <c r="J2113" s="71"/>
      <c r="K2113" s="71"/>
    </row>
    <row r="2114" spans="3:11" s="69" customFormat="1" x14ac:dyDescent="0.25">
      <c r="C2114" s="71"/>
      <c r="D2114" s="71"/>
      <c r="E2114" s="71"/>
      <c r="G2114" s="70"/>
      <c r="H2114" s="70"/>
      <c r="I2114" s="70"/>
      <c r="J2114" s="71"/>
      <c r="K2114" s="71"/>
    </row>
    <row r="2115" spans="3:11" s="69" customFormat="1" x14ac:dyDescent="0.25">
      <c r="C2115" s="71"/>
      <c r="D2115" s="71"/>
      <c r="E2115" s="71"/>
      <c r="G2115" s="70"/>
      <c r="H2115" s="70"/>
      <c r="I2115" s="70"/>
      <c r="J2115" s="71"/>
      <c r="K2115" s="71"/>
    </row>
    <row r="2116" spans="3:11" s="69" customFormat="1" x14ac:dyDescent="0.25">
      <c r="C2116" s="71"/>
      <c r="D2116" s="71"/>
      <c r="E2116" s="71"/>
      <c r="G2116" s="70"/>
      <c r="H2116" s="70"/>
      <c r="I2116" s="70"/>
      <c r="J2116" s="71"/>
      <c r="K2116" s="71"/>
    </row>
    <row r="2117" spans="3:11" s="69" customFormat="1" x14ac:dyDescent="0.25">
      <c r="C2117" s="71"/>
      <c r="D2117" s="71"/>
      <c r="E2117" s="71"/>
      <c r="G2117" s="70"/>
      <c r="H2117" s="70"/>
      <c r="I2117" s="70"/>
      <c r="J2117" s="71"/>
      <c r="K2117" s="71"/>
    </row>
    <row r="2118" spans="3:11" s="69" customFormat="1" x14ac:dyDescent="0.25">
      <c r="C2118" s="71"/>
      <c r="D2118" s="71"/>
      <c r="E2118" s="71"/>
      <c r="G2118" s="70"/>
      <c r="H2118" s="70"/>
      <c r="I2118" s="70"/>
      <c r="J2118" s="71"/>
      <c r="K2118" s="71"/>
    </row>
    <row r="2119" spans="3:11" s="69" customFormat="1" x14ac:dyDescent="0.25">
      <c r="C2119" s="71"/>
      <c r="D2119" s="71"/>
      <c r="E2119" s="71"/>
      <c r="G2119" s="70"/>
      <c r="H2119" s="70"/>
      <c r="I2119" s="70"/>
      <c r="J2119" s="71"/>
      <c r="K2119" s="71"/>
    </row>
    <row r="2120" spans="3:11" s="69" customFormat="1" x14ac:dyDescent="0.25">
      <c r="C2120" s="71"/>
      <c r="D2120" s="71"/>
      <c r="E2120" s="71"/>
      <c r="G2120" s="70"/>
      <c r="H2120" s="70"/>
      <c r="I2120" s="70"/>
      <c r="J2120" s="71"/>
      <c r="K2120" s="71"/>
    </row>
    <row r="2121" spans="3:11" s="69" customFormat="1" x14ac:dyDescent="0.25">
      <c r="C2121" s="71"/>
      <c r="D2121" s="71"/>
      <c r="E2121" s="71"/>
      <c r="G2121" s="70"/>
      <c r="H2121" s="70"/>
      <c r="I2121" s="70"/>
      <c r="J2121" s="71"/>
      <c r="K2121" s="71"/>
    </row>
    <row r="2122" spans="3:11" s="69" customFormat="1" x14ac:dyDescent="0.25">
      <c r="C2122" s="71"/>
      <c r="D2122" s="71"/>
      <c r="E2122" s="71"/>
      <c r="G2122" s="70"/>
      <c r="H2122" s="70"/>
      <c r="I2122" s="70"/>
      <c r="J2122" s="71"/>
      <c r="K2122" s="71"/>
    </row>
    <row r="2123" spans="3:11" s="69" customFormat="1" x14ac:dyDescent="0.25">
      <c r="C2123" s="71"/>
      <c r="D2123" s="71"/>
      <c r="E2123" s="71"/>
      <c r="G2123" s="70"/>
      <c r="H2123" s="70"/>
      <c r="I2123" s="70"/>
      <c r="J2123" s="71"/>
      <c r="K2123" s="71"/>
    </row>
    <row r="2124" spans="3:11" s="69" customFormat="1" x14ac:dyDescent="0.25">
      <c r="C2124" s="71"/>
      <c r="D2124" s="71"/>
      <c r="E2124" s="71"/>
      <c r="G2124" s="70"/>
      <c r="H2124" s="70"/>
      <c r="I2124" s="70"/>
      <c r="J2124" s="71"/>
      <c r="K2124" s="71"/>
    </row>
    <row r="2125" spans="3:11" s="69" customFormat="1" x14ac:dyDescent="0.25">
      <c r="C2125" s="71"/>
      <c r="D2125" s="71"/>
      <c r="E2125" s="71"/>
      <c r="G2125" s="70"/>
      <c r="H2125" s="70"/>
      <c r="I2125" s="70"/>
      <c r="J2125" s="71"/>
      <c r="K2125" s="71"/>
    </row>
    <row r="2126" spans="3:11" s="69" customFormat="1" x14ac:dyDescent="0.25">
      <c r="C2126" s="71"/>
      <c r="D2126" s="71"/>
      <c r="E2126" s="71"/>
      <c r="G2126" s="70"/>
      <c r="H2126" s="70"/>
      <c r="I2126" s="70"/>
      <c r="J2126" s="71"/>
      <c r="K2126" s="71"/>
    </row>
    <row r="2127" spans="3:11" s="69" customFormat="1" x14ac:dyDescent="0.25">
      <c r="C2127" s="71"/>
      <c r="D2127" s="71"/>
      <c r="E2127" s="71"/>
      <c r="G2127" s="70"/>
      <c r="H2127" s="70"/>
      <c r="I2127" s="70"/>
      <c r="J2127" s="71"/>
      <c r="K2127" s="71"/>
    </row>
    <row r="2128" spans="3:11" s="69" customFormat="1" x14ac:dyDescent="0.25">
      <c r="C2128" s="71"/>
      <c r="D2128" s="71"/>
      <c r="E2128" s="71"/>
      <c r="G2128" s="70"/>
      <c r="H2128" s="70"/>
      <c r="I2128" s="70"/>
      <c r="J2128" s="71"/>
      <c r="K2128" s="71"/>
    </row>
    <row r="2129" spans="3:11" s="69" customFormat="1" x14ac:dyDescent="0.25">
      <c r="C2129" s="71"/>
      <c r="D2129" s="71"/>
      <c r="E2129" s="71"/>
      <c r="G2129" s="70"/>
      <c r="H2129" s="70"/>
      <c r="I2129" s="70"/>
      <c r="J2129" s="71"/>
      <c r="K2129" s="71"/>
    </row>
    <row r="2130" spans="3:11" s="69" customFormat="1" x14ac:dyDescent="0.25">
      <c r="C2130" s="71"/>
      <c r="D2130" s="71"/>
      <c r="E2130" s="71"/>
      <c r="G2130" s="70"/>
      <c r="H2130" s="70"/>
      <c r="I2130" s="70"/>
      <c r="J2130" s="71"/>
      <c r="K2130" s="71"/>
    </row>
    <row r="2131" spans="3:11" s="69" customFormat="1" x14ac:dyDescent="0.25">
      <c r="C2131" s="71"/>
      <c r="D2131" s="71"/>
      <c r="E2131" s="71"/>
      <c r="G2131" s="70"/>
      <c r="H2131" s="70"/>
      <c r="I2131" s="70"/>
      <c r="J2131" s="71"/>
      <c r="K2131" s="71"/>
    </row>
    <row r="2132" spans="3:11" s="69" customFormat="1" x14ac:dyDescent="0.25">
      <c r="C2132" s="71"/>
      <c r="D2132" s="71"/>
      <c r="E2132" s="71"/>
      <c r="G2132" s="70"/>
      <c r="H2132" s="70"/>
      <c r="I2132" s="70"/>
      <c r="J2132" s="71"/>
      <c r="K2132" s="71"/>
    </row>
    <row r="2133" spans="3:11" s="69" customFormat="1" x14ac:dyDescent="0.25">
      <c r="C2133" s="71"/>
      <c r="D2133" s="71"/>
      <c r="E2133" s="71"/>
      <c r="G2133" s="70"/>
      <c r="H2133" s="70"/>
      <c r="I2133" s="70"/>
      <c r="J2133" s="71"/>
      <c r="K2133" s="71"/>
    </row>
    <row r="2134" spans="3:11" s="69" customFormat="1" x14ac:dyDescent="0.25">
      <c r="C2134" s="71"/>
      <c r="D2134" s="71"/>
      <c r="E2134" s="71"/>
      <c r="G2134" s="70"/>
      <c r="H2134" s="70"/>
      <c r="I2134" s="70"/>
      <c r="J2134" s="71"/>
      <c r="K2134" s="71"/>
    </row>
    <row r="2135" spans="3:11" s="69" customFormat="1" x14ac:dyDescent="0.25">
      <c r="C2135" s="71"/>
      <c r="D2135" s="71"/>
      <c r="E2135" s="71"/>
      <c r="G2135" s="70"/>
      <c r="H2135" s="70"/>
      <c r="I2135" s="70"/>
      <c r="J2135" s="71"/>
      <c r="K2135" s="71"/>
    </row>
    <row r="2136" spans="3:11" s="69" customFormat="1" x14ac:dyDescent="0.25">
      <c r="C2136" s="71"/>
      <c r="D2136" s="71"/>
      <c r="E2136" s="71"/>
      <c r="G2136" s="70"/>
      <c r="H2136" s="70"/>
      <c r="I2136" s="70"/>
      <c r="J2136" s="71"/>
      <c r="K2136" s="71"/>
    </row>
    <row r="2137" spans="3:11" s="69" customFormat="1" x14ac:dyDescent="0.25">
      <c r="C2137" s="71"/>
      <c r="D2137" s="71"/>
      <c r="E2137" s="71"/>
      <c r="G2137" s="70"/>
      <c r="H2137" s="70"/>
      <c r="I2137" s="70"/>
      <c r="J2137" s="71"/>
      <c r="K2137" s="71"/>
    </row>
    <row r="2138" spans="3:11" s="69" customFormat="1" x14ac:dyDescent="0.25">
      <c r="C2138" s="71"/>
      <c r="D2138" s="71"/>
      <c r="E2138" s="71"/>
      <c r="G2138" s="70"/>
      <c r="H2138" s="70"/>
      <c r="I2138" s="70"/>
      <c r="J2138" s="71"/>
      <c r="K2138" s="71"/>
    </row>
    <row r="2139" spans="3:11" s="69" customFormat="1" x14ac:dyDescent="0.25">
      <c r="C2139" s="71"/>
      <c r="D2139" s="71"/>
      <c r="E2139" s="71"/>
      <c r="G2139" s="70"/>
      <c r="H2139" s="70"/>
      <c r="I2139" s="70"/>
      <c r="J2139" s="71"/>
      <c r="K2139" s="71"/>
    </row>
    <row r="2140" spans="3:11" s="69" customFormat="1" x14ac:dyDescent="0.25">
      <c r="C2140" s="71"/>
      <c r="D2140" s="71"/>
      <c r="E2140" s="71"/>
      <c r="G2140" s="70"/>
      <c r="H2140" s="70"/>
      <c r="I2140" s="70"/>
      <c r="J2140" s="71"/>
      <c r="K2140" s="71"/>
    </row>
    <row r="2141" spans="3:11" s="69" customFormat="1" x14ac:dyDescent="0.25">
      <c r="C2141" s="71"/>
      <c r="D2141" s="71"/>
      <c r="E2141" s="71"/>
      <c r="G2141" s="70"/>
      <c r="H2141" s="70"/>
      <c r="I2141" s="70"/>
      <c r="J2141" s="71"/>
      <c r="K2141" s="71"/>
    </row>
    <row r="2142" spans="3:11" s="69" customFormat="1" x14ac:dyDescent="0.25">
      <c r="C2142" s="71"/>
      <c r="D2142" s="71"/>
      <c r="E2142" s="71"/>
      <c r="G2142" s="70"/>
      <c r="H2142" s="70"/>
      <c r="I2142" s="70"/>
      <c r="J2142" s="71"/>
      <c r="K2142" s="71"/>
    </row>
    <row r="2143" spans="3:11" s="69" customFormat="1" x14ac:dyDescent="0.25">
      <c r="C2143" s="71"/>
      <c r="D2143" s="71"/>
      <c r="E2143" s="71"/>
      <c r="G2143" s="70"/>
      <c r="H2143" s="70"/>
      <c r="I2143" s="70"/>
      <c r="J2143" s="71"/>
      <c r="K2143" s="71"/>
    </row>
    <row r="2144" spans="3:11" s="69" customFormat="1" x14ac:dyDescent="0.25">
      <c r="C2144" s="71"/>
      <c r="D2144" s="71"/>
      <c r="E2144" s="71"/>
      <c r="G2144" s="70"/>
      <c r="H2144" s="70"/>
      <c r="I2144" s="70"/>
      <c r="J2144" s="71"/>
      <c r="K2144" s="71"/>
    </row>
    <row r="2145" spans="3:11" s="69" customFormat="1" x14ac:dyDescent="0.25">
      <c r="C2145" s="71"/>
      <c r="D2145" s="71"/>
      <c r="E2145" s="71"/>
      <c r="G2145" s="70"/>
      <c r="H2145" s="70"/>
      <c r="I2145" s="70"/>
      <c r="J2145" s="71"/>
      <c r="K2145" s="71"/>
    </row>
    <row r="2146" spans="3:11" s="69" customFormat="1" x14ac:dyDescent="0.25">
      <c r="C2146" s="71"/>
      <c r="D2146" s="71"/>
      <c r="E2146" s="71"/>
      <c r="G2146" s="70"/>
      <c r="H2146" s="70"/>
      <c r="I2146" s="70"/>
      <c r="J2146" s="71"/>
      <c r="K2146" s="71"/>
    </row>
    <row r="2147" spans="3:11" s="69" customFormat="1" x14ac:dyDescent="0.25">
      <c r="C2147" s="71"/>
      <c r="D2147" s="71"/>
      <c r="E2147" s="71"/>
      <c r="G2147" s="70"/>
      <c r="H2147" s="70"/>
      <c r="I2147" s="70"/>
      <c r="J2147" s="71"/>
      <c r="K2147" s="71"/>
    </row>
    <row r="2148" spans="3:11" s="69" customFormat="1" x14ac:dyDescent="0.25">
      <c r="C2148" s="71"/>
      <c r="D2148" s="71"/>
      <c r="E2148" s="71"/>
      <c r="G2148" s="70"/>
      <c r="H2148" s="70"/>
      <c r="I2148" s="70"/>
      <c r="J2148" s="71"/>
      <c r="K2148" s="71"/>
    </row>
    <row r="2149" spans="3:11" s="69" customFormat="1" x14ac:dyDescent="0.25">
      <c r="C2149" s="71"/>
      <c r="D2149" s="71"/>
      <c r="E2149" s="71"/>
      <c r="G2149" s="70"/>
      <c r="H2149" s="70"/>
      <c r="I2149" s="70"/>
      <c r="J2149" s="71"/>
      <c r="K2149" s="71"/>
    </row>
    <row r="2150" spans="3:11" s="69" customFormat="1" x14ac:dyDescent="0.25">
      <c r="C2150" s="71"/>
      <c r="D2150" s="71"/>
      <c r="E2150" s="71"/>
      <c r="G2150" s="70"/>
      <c r="H2150" s="70"/>
      <c r="I2150" s="70"/>
      <c r="J2150" s="71"/>
      <c r="K2150" s="71"/>
    </row>
    <row r="2151" spans="3:11" s="69" customFormat="1" x14ac:dyDescent="0.25">
      <c r="C2151" s="71"/>
      <c r="D2151" s="71"/>
      <c r="E2151" s="71"/>
      <c r="G2151" s="70"/>
      <c r="H2151" s="70"/>
      <c r="I2151" s="70"/>
      <c r="J2151" s="71"/>
      <c r="K2151" s="71"/>
    </row>
    <row r="2152" spans="3:11" s="69" customFormat="1" x14ac:dyDescent="0.25">
      <c r="C2152" s="71"/>
      <c r="D2152" s="71"/>
      <c r="E2152" s="71"/>
      <c r="G2152" s="70"/>
      <c r="H2152" s="70"/>
      <c r="I2152" s="70"/>
      <c r="J2152" s="71"/>
      <c r="K2152" s="71"/>
    </row>
    <row r="2153" spans="3:11" s="69" customFormat="1" x14ac:dyDescent="0.25">
      <c r="C2153" s="71"/>
      <c r="D2153" s="71"/>
      <c r="E2153" s="71"/>
      <c r="G2153" s="70"/>
      <c r="H2153" s="70"/>
      <c r="I2153" s="70"/>
      <c r="J2153" s="71"/>
      <c r="K2153" s="71"/>
    </row>
    <row r="2154" spans="3:11" s="69" customFormat="1" x14ac:dyDescent="0.25">
      <c r="C2154" s="71"/>
      <c r="D2154" s="71"/>
      <c r="E2154" s="71"/>
      <c r="G2154" s="70"/>
      <c r="H2154" s="70"/>
      <c r="I2154" s="70"/>
      <c r="J2154" s="71"/>
      <c r="K2154" s="71"/>
    </row>
    <row r="2155" spans="3:11" s="69" customFormat="1" x14ac:dyDescent="0.25">
      <c r="C2155" s="71"/>
      <c r="D2155" s="71"/>
      <c r="E2155" s="71"/>
      <c r="G2155" s="70"/>
      <c r="H2155" s="70"/>
      <c r="I2155" s="70"/>
      <c r="J2155" s="71"/>
      <c r="K2155" s="71"/>
    </row>
    <row r="2156" spans="3:11" s="69" customFormat="1" x14ac:dyDescent="0.25">
      <c r="C2156" s="71"/>
      <c r="D2156" s="71"/>
      <c r="E2156" s="71"/>
      <c r="G2156" s="70"/>
      <c r="H2156" s="70"/>
      <c r="I2156" s="70"/>
      <c r="J2156" s="71"/>
      <c r="K2156" s="71"/>
    </row>
    <row r="2157" spans="3:11" s="69" customFormat="1" x14ac:dyDescent="0.25">
      <c r="C2157" s="71"/>
      <c r="D2157" s="71"/>
      <c r="E2157" s="71"/>
      <c r="G2157" s="70"/>
      <c r="H2157" s="70"/>
      <c r="I2157" s="70"/>
      <c r="J2157" s="71"/>
      <c r="K2157" s="71"/>
    </row>
    <row r="2158" spans="3:11" s="69" customFormat="1" x14ac:dyDescent="0.25">
      <c r="C2158" s="71"/>
      <c r="D2158" s="71"/>
      <c r="E2158" s="71"/>
      <c r="G2158" s="70"/>
      <c r="H2158" s="70"/>
      <c r="I2158" s="70"/>
      <c r="J2158" s="71"/>
      <c r="K2158" s="71"/>
    </row>
    <row r="2159" spans="3:11" s="69" customFormat="1" x14ac:dyDescent="0.25">
      <c r="C2159" s="71"/>
      <c r="D2159" s="71"/>
      <c r="E2159" s="71"/>
      <c r="G2159" s="70"/>
      <c r="H2159" s="70"/>
      <c r="I2159" s="70"/>
      <c r="J2159" s="71"/>
      <c r="K2159" s="71"/>
    </row>
    <row r="2160" spans="3:11" s="69" customFormat="1" x14ac:dyDescent="0.25">
      <c r="C2160" s="71"/>
      <c r="D2160" s="71"/>
      <c r="E2160" s="71"/>
      <c r="G2160" s="70"/>
      <c r="H2160" s="70"/>
      <c r="I2160" s="70"/>
      <c r="J2160" s="71"/>
      <c r="K2160" s="71"/>
    </row>
    <row r="2161" spans="3:11" s="69" customFormat="1" x14ac:dyDescent="0.25">
      <c r="C2161" s="71"/>
      <c r="D2161" s="71"/>
      <c r="E2161" s="71"/>
      <c r="G2161" s="70"/>
      <c r="H2161" s="70"/>
      <c r="I2161" s="70"/>
      <c r="J2161" s="71"/>
      <c r="K2161" s="71"/>
    </row>
    <row r="2162" spans="3:11" s="69" customFormat="1" x14ac:dyDescent="0.25">
      <c r="C2162" s="71"/>
      <c r="D2162" s="71"/>
      <c r="E2162" s="71"/>
      <c r="G2162" s="70"/>
      <c r="H2162" s="70"/>
      <c r="I2162" s="70"/>
      <c r="J2162" s="71"/>
      <c r="K2162" s="71"/>
    </row>
    <row r="2163" spans="3:11" s="69" customFormat="1" x14ac:dyDescent="0.25">
      <c r="C2163" s="71"/>
      <c r="D2163" s="71"/>
      <c r="E2163" s="71"/>
      <c r="G2163" s="70"/>
      <c r="H2163" s="70"/>
      <c r="I2163" s="70"/>
      <c r="J2163" s="71"/>
      <c r="K2163" s="71"/>
    </row>
    <row r="2164" spans="3:11" s="69" customFormat="1" x14ac:dyDescent="0.25">
      <c r="C2164" s="71"/>
      <c r="D2164" s="71"/>
      <c r="E2164" s="71"/>
      <c r="G2164" s="70"/>
      <c r="H2164" s="70"/>
      <c r="I2164" s="70"/>
      <c r="J2164" s="71"/>
      <c r="K2164" s="71"/>
    </row>
    <row r="2165" spans="3:11" s="69" customFormat="1" x14ac:dyDescent="0.25">
      <c r="C2165" s="71"/>
      <c r="D2165" s="71"/>
      <c r="E2165" s="71"/>
      <c r="G2165" s="70"/>
      <c r="H2165" s="70"/>
      <c r="I2165" s="70"/>
      <c r="J2165" s="71"/>
      <c r="K2165" s="71"/>
    </row>
    <row r="2166" spans="3:11" s="69" customFormat="1" x14ac:dyDescent="0.25">
      <c r="C2166" s="71"/>
      <c r="D2166" s="71"/>
      <c r="E2166" s="71"/>
      <c r="G2166" s="70"/>
      <c r="H2166" s="70"/>
      <c r="I2166" s="70"/>
      <c r="J2166" s="71"/>
      <c r="K2166" s="71"/>
    </row>
    <row r="2167" spans="3:11" s="69" customFormat="1" x14ac:dyDescent="0.25">
      <c r="C2167" s="71"/>
      <c r="D2167" s="71"/>
      <c r="E2167" s="71"/>
      <c r="G2167" s="70"/>
      <c r="H2167" s="70"/>
      <c r="I2167" s="70"/>
      <c r="J2167" s="71"/>
      <c r="K2167" s="71"/>
    </row>
    <row r="2168" spans="3:11" s="69" customFormat="1" x14ac:dyDescent="0.25">
      <c r="C2168" s="71"/>
      <c r="D2168" s="71"/>
      <c r="E2168" s="71"/>
      <c r="G2168" s="70"/>
      <c r="H2168" s="70"/>
      <c r="I2168" s="70"/>
      <c r="J2168" s="71"/>
      <c r="K2168" s="71"/>
    </row>
    <row r="2169" spans="3:11" s="69" customFormat="1" x14ac:dyDescent="0.25">
      <c r="C2169" s="71"/>
      <c r="D2169" s="71"/>
      <c r="E2169" s="71"/>
      <c r="G2169" s="70"/>
      <c r="H2169" s="70"/>
      <c r="I2169" s="70"/>
      <c r="J2169" s="71"/>
      <c r="K2169" s="71"/>
    </row>
    <row r="2170" spans="3:11" s="69" customFormat="1" x14ac:dyDescent="0.25">
      <c r="C2170" s="71"/>
      <c r="D2170" s="71"/>
      <c r="E2170" s="71"/>
      <c r="G2170" s="70"/>
      <c r="H2170" s="70"/>
      <c r="I2170" s="70"/>
      <c r="J2170" s="71"/>
      <c r="K2170" s="71"/>
    </row>
    <row r="2171" spans="3:11" s="69" customFormat="1" x14ac:dyDescent="0.25">
      <c r="C2171" s="71"/>
      <c r="D2171" s="71"/>
      <c r="E2171" s="71"/>
      <c r="G2171" s="70"/>
      <c r="H2171" s="70"/>
      <c r="I2171" s="70"/>
      <c r="J2171" s="71"/>
      <c r="K2171" s="71"/>
    </row>
    <row r="2172" spans="3:11" s="69" customFormat="1" x14ac:dyDescent="0.25">
      <c r="C2172" s="71"/>
      <c r="D2172" s="71"/>
      <c r="E2172" s="71"/>
      <c r="G2172" s="70"/>
      <c r="H2172" s="70"/>
      <c r="I2172" s="70"/>
      <c r="J2172" s="71"/>
      <c r="K2172" s="71"/>
    </row>
    <row r="2173" spans="3:11" s="69" customFormat="1" x14ac:dyDescent="0.25">
      <c r="C2173" s="71"/>
      <c r="D2173" s="71"/>
      <c r="E2173" s="71"/>
      <c r="G2173" s="70"/>
      <c r="H2173" s="70"/>
      <c r="I2173" s="70"/>
      <c r="J2173" s="71"/>
      <c r="K2173" s="71"/>
    </row>
    <row r="2174" spans="3:11" s="69" customFormat="1" x14ac:dyDescent="0.25">
      <c r="C2174" s="71"/>
      <c r="D2174" s="71"/>
      <c r="E2174" s="71"/>
      <c r="G2174" s="70"/>
      <c r="H2174" s="70"/>
      <c r="I2174" s="70"/>
      <c r="J2174" s="71"/>
      <c r="K2174" s="71"/>
    </row>
    <row r="2175" spans="3:11" s="69" customFormat="1" x14ac:dyDescent="0.25">
      <c r="C2175" s="71"/>
      <c r="D2175" s="71"/>
      <c r="E2175" s="71"/>
      <c r="G2175" s="70"/>
      <c r="H2175" s="70"/>
      <c r="I2175" s="70"/>
      <c r="J2175" s="71"/>
      <c r="K2175" s="71"/>
    </row>
    <row r="2176" spans="3:11" s="69" customFormat="1" x14ac:dyDescent="0.25">
      <c r="C2176" s="71"/>
      <c r="D2176" s="71"/>
      <c r="E2176" s="71"/>
      <c r="G2176" s="70"/>
      <c r="H2176" s="70"/>
      <c r="I2176" s="70"/>
      <c r="J2176" s="71"/>
      <c r="K2176" s="71"/>
    </row>
    <row r="2177" spans="3:11" s="69" customFormat="1" x14ac:dyDescent="0.25">
      <c r="C2177" s="71"/>
      <c r="D2177" s="71"/>
      <c r="E2177" s="71"/>
      <c r="G2177" s="70"/>
      <c r="H2177" s="70"/>
      <c r="I2177" s="70"/>
      <c r="J2177" s="71"/>
      <c r="K2177" s="71"/>
    </row>
    <row r="2178" spans="3:11" s="69" customFormat="1" x14ac:dyDescent="0.25">
      <c r="C2178" s="71"/>
      <c r="D2178" s="71"/>
      <c r="E2178" s="71"/>
      <c r="G2178" s="70"/>
      <c r="H2178" s="70"/>
      <c r="I2178" s="70"/>
      <c r="J2178" s="71"/>
      <c r="K2178" s="71"/>
    </row>
    <row r="2179" spans="3:11" s="69" customFormat="1" x14ac:dyDescent="0.25">
      <c r="C2179" s="71"/>
      <c r="D2179" s="71"/>
      <c r="E2179" s="71"/>
      <c r="G2179" s="70"/>
      <c r="H2179" s="70"/>
      <c r="I2179" s="70"/>
      <c r="J2179" s="71"/>
      <c r="K2179" s="71"/>
    </row>
    <row r="2180" spans="3:11" s="69" customFormat="1" x14ac:dyDescent="0.25">
      <c r="C2180" s="71"/>
      <c r="D2180" s="71"/>
      <c r="E2180" s="71"/>
      <c r="G2180" s="70"/>
      <c r="H2180" s="70"/>
      <c r="I2180" s="70"/>
      <c r="J2180" s="71"/>
      <c r="K2180" s="71"/>
    </row>
    <row r="2181" spans="3:11" s="69" customFormat="1" x14ac:dyDescent="0.25">
      <c r="C2181" s="71"/>
      <c r="D2181" s="71"/>
      <c r="E2181" s="71"/>
      <c r="G2181" s="70"/>
      <c r="H2181" s="70"/>
      <c r="I2181" s="70"/>
      <c r="J2181" s="71"/>
      <c r="K2181" s="71"/>
    </row>
    <row r="2182" spans="3:11" s="69" customFormat="1" x14ac:dyDescent="0.25">
      <c r="C2182" s="71"/>
      <c r="D2182" s="71"/>
      <c r="E2182" s="71"/>
      <c r="G2182" s="70"/>
      <c r="H2182" s="70"/>
      <c r="I2182" s="70"/>
      <c r="J2182" s="71"/>
      <c r="K2182" s="71"/>
    </row>
    <row r="2183" spans="3:11" s="69" customFormat="1" x14ac:dyDescent="0.25">
      <c r="C2183" s="71"/>
      <c r="D2183" s="71"/>
      <c r="E2183" s="71"/>
      <c r="G2183" s="70"/>
      <c r="H2183" s="70"/>
      <c r="I2183" s="70"/>
      <c r="J2183" s="71"/>
      <c r="K2183" s="71"/>
    </row>
    <row r="2184" spans="3:11" s="69" customFormat="1" x14ac:dyDescent="0.25">
      <c r="C2184" s="71"/>
      <c r="D2184" s="71"/>
      <c r="E2184" s="71"/>
      <c r="G2184" s="70"/>
      <c r="H2184" s="70"/>
      <c r="I2184" s="70"/>
      <c r="J2184" s="71"/>
      <c r="K2184" s="71"/>
    </row>
    <row r="2185" spans="3:11" s="69" customFormat="1" x14ac:dyDescent="0.25">
      <c r="C2185" s="71"/>
      <c r="D2185" s="71"/>
      <c r="E2185" s="71"/>
      <c r="G2185" s="70"/>
      <c r="H2185" s="70"/>
      <c r="I2185" s="70"/>
      <c r="J2185" s="71"/>
      <c r="K2185" s="71"/>
    </row>
    <row r="2186" spans="3:11" s="69" customFormat="1" x14ac:dyDescent="0.25">
      <c r="C2186" s="71"/>
      <c r="D2186" s="71"/>
      <c r="E2186" s="71"/>
      <c r="G2186" s="70"/>
      <c r="H2186" s="70"/>
      <c r="I2186" s="70"/>
      <c r="J2186" s="71"/>
      <c r="K2186" s="71"/>
    </row>
    <row r="2187" spans="3:11" s="69" customFormat="1" x14ac:dyDescent="0.25">
      <c r="C2187" s="71"/>
      <c r="D2187" s="71"/>
      <c r="E2187" s="71"/>
      <c r="G2187" s="70"/>
      <c r="H2187" s="70"/>
      <c r="I2187" s="70"/>
      <c r="J2187" s="71"/>
      <c r="K2187" s="71"/>
    </row>
    <row r="2188" spans="3:11" s="69" customFormat="1" x14ac:dyDescent="0.25">
      <c r="C2188" s="71"/>
      <c r="D2188" s="71"/>
      <c r="E2188" s="71"/>
      <c r="G2188" s="70"/>
      <c r="H2188" s="70"/>
      <c r="I2188" s="70"/>
      <c r="J2188" s="71"/>
      <c r="K2188" s="71"/>
    </row>
    <row r="2189" spans="3:11" s="69" customFormat="1" x14ac:dyDescent="0.25">
      <c r="C2189" s="71"/>
      <c r="D2189" s="71"/>
      <c r="E2189" s="71"/>
      <c r="G2189" s="70"/>
      <c r="H2189" s="70"/>
      <c r="I2189" s="70"/>
      <c r="J2189" s="71"/>
      <c r="K2189" s="71"/>
    </row>
    <row r="2190" spans="3:11" s="69" customFormat="1" x14ac:dyDescent="0.25">
      <c r="C2190" s="71"/>
      <c r="D2190" s="71"/>
      <c r="E2190" s="71"/>
      <c r="G2190" s="70"/>
      <c r="H2190" s="70"/>
      <c r="I2190" s="70"/>
      <c r="J2190" s="71"/>
      <c r="K2190" s="71"/>
    </row>
    <row r="2191" spans="3:11" s="69" customFormat="1" x14ac:dyDescent="0.25">
      <c r="C2191" s="71"/>
      <c r="D2191" s="71"/>
      <c r="E2191" s="71"/>
      <c r="G2191" s="70"/>
      <c r="H2191" s="70"/>
      <c r="I2191" s="70"/>
      <c r="J2191" s="71"/>
      <c r="K2191" s="71"/>
    </row>
    <row r="2192" spans="3:11" s="69" customFormat="1" x14ac:dyDescent="0.25">
      <c r="C2192" s="71"/>
      <c r="D2192" s="71"/>
      <c r="E2192" s="71"/>
      <c r="G2192" s="70"/>
      <c r="H2192" s="70"/>
      <c r="I2192" s="70"/>
      <c r="J2192" s="71"/>
      <c r="K2192" s="71"/>
    </row>
    <row r="2193" spans="3:11" s="69" customFormat="1" x14ac:dyDescent="0.25">
      <c r="C2193" s="71"/>
      <c r="D2193" s="71"/>
      <c r="E2193" s="71"/>
      <c r="G2193" s="70"/>
      <c r="H2193" s="70"/>
      <c r="I2193" s="70"/>
      <c r="J2193" s="71"/>
      <c r="K2193" s="71"/>
    </row>
    <row r="2194" spans="3:11" s="69" customFormat="1" x14ac:dyDescent="0.25">
      <c r="C2194" s="71"/>
      <c r="D2194" s="71"/>
      <c r="E2194" s="71"/>
      <c r="G2194" s="70"/>
      <c r="H2194" s="70"/>
      <c r="I2194" s="70"/>
      <c r="J2194" s="71"/>
      <c r="K2194" s="71"/>
    </row>
    <row r="2195" spans="3:11" s="69" customFormat="1" x14ac:dyDescent="0.25">
      <c r="C2195" s="71"/>
      <c r="D2195" s="71"/>
      <c r="E2195" s="71"/>
      <c r="G2195" s="70"/>
      <c r="H2195" s="70"/>
      <c r="I2195" s="70"/>
      <c r="J2195" s="71"/>
      <c r="K2195" s="71"/>
    </row>
    <row r="2196" spans="3:11" s="69" customFormat="1" x14ac:dyDescent="0.25">
      <c r="C2196" s="71"/>
      <c r="D2196" s="71"/>
      <c r="E2196" s="71"/>
      <c r="G2196" s="70"/>
      <c r="H2196" s="70"/>
      <c r="I2196" s="70"/>
      <c r="J2196" s="71"/>
      <c r="K2196" s="71"/>
    </row>
    <row r="2197" spans="3:11" s="69" customFormat="1" x14ac:dyDescent="0.25">
      <c r="C2197" s="71"/>
      <c r="D2197" s="71"/>
      <c r="E2197" s="71"/>
      <c r="G2197" s="70"/>
      <c r="H2197" s="70"/>
      <c r="I2197" s="70"/>
      <c r="J2197" s="71"/>
      <c r="K2197" s="71"/>
    </row>
    <row r="2198" spans="3:11" s="69" customFormat="1" x14ac:dyDescent="0.25">
      <c r="C2198" s="71"/>
      <c r="D2198" s="71"/>
      <c r="E2198" s="71"/>
      <c r="G2198" s="70"/>
      <c r="H2198" s="70"/>
      <c r="I2198" s="70"/>
      <c r="J2198" s="71"/>
      <c r="K2198" s="71"/>
    </row>
    <row r="2199" spans="3:11" s="69" customFormat="1" x14ac:dyDescent="0.25">
      <c r="C2199" s="71"/>
      <c r="D2199" s="71"/>
      <c r="E2199" s="71"/>
      <c r="G2199" s="70"/>
      <c r="H2199" s="70"/>
      <c r="I2199" s="70"/>
      <c r="J2199" s="71"/>
      <c r="K2199" s="71"/>
    </row>
    <row r="2200" spans="3:11" s="69" customFormat="1" x14ac:dyDescent="0.25">
      <c r="C2200" s="71"/>
      <c r="D2200" s="71"/>
      <c r="E2200" s="71"/>
      <c r="G2200" s="70"/>
      <c r="H2200" s="70"/>
      <c r="I2200" s="70"/>
      <c r="J2200" s="71"/>
      <c r="K2200" s="71"/>
    </row>
    <row r="2201" spans="3:11" s="69" customFormat="1" x14ac:dyDescent="0.25">
      <c r="C2201" s="71"/>
      <c r="D2201" s="71"/>
      <c r="E2201" s="71"/>
      <c r="G2201" s="70"/>
      <c r="H2201" s="70"/>
      <c r="I2201" s="70"/>
      <c r="J2201" s="71"/>
      <c r="K2201" s="71"/>
    </row>
    <row r="2202" spans="3:11" s="69" customFormat="1" x14ac:dyDescent="0.25">
      <c r="C2202" s="71"/>
      <c r="D2202" s="71"/>
      <c r="E2202" s="71"/>
      <c r="G2202" s="70"/>
      <c r="H2202" s="70"/>
      <c r="I2202" s="70"/>
      <c r="J2202" s="71"/>
      <c r="K2202" s="71"/>
    </row>
    <row r="2203" spans="3:11" s="69" customFormat="1" x14ac:dyDescent="0.25">
      <c r="C2203" s="71"/>
      <c r="D2203" s="71"/>
      <c r="E2203" s="71"/>
      <c r="G2203" s="70"/>
      <c r="H2203" s="70"/>
      <c r="I2203" s="70"/>
      <c r="J2203" s="71"/>
      <c r="K2203" s="71"/>
    </row>
    <row r="2204" spans="3:11" s="69" customFormat="1" x14ac:dyDescent="0.25">
      <c r="C2204" s="71"/>
      <c r="D2204" s="71"/>
      <c r="E2204" s="71"/>
      <c r="G2204" s="70"/>
      <c r="H2204" s="70"/>
      <c r="I2204" s="70"/>
      <c r="J2204" s="71"/>
      <c r="K2204" s="71"/>
    </row>
    <row r="2205" spans="3:11" s="69" customFormat="1" x14ac:dyDescent="0.25">
      <c r="C2205" s="71"/>
      <c r="D2205" s="71"/>
      <c r="E2205" s="71"/>
      <c r="G2205" s="70"/>
      <c r="H2205" s="70"/>
      <c r="I2205" s="70"/>
      <c r="J2205" s="71"/>
      <c r="K2205" s="71"/>
    </row>
    <row r="2206" spans="3:11" s="69" customFormat="1" x14ac:dyDescent="0.25">
      <c r="C2206" s="71"/>
      <c r="D2206" s="71"/>
      <c r="E2206" s="71"/>
      <c r="G2206" s="70"/>
      <c r="H2206" s="70"/>
      <c r="I2206" s="70"/>
      <c r="J2206" s="71"/>
      <c r="K2206" s="71"/>
    </row>
    <row r="2207" spans="3:11" s="69" customFormat="1" x14ac:dyDescent="0.25">
      <c r="C2207" s="71"/>
      <c r="D2207" s="71"/>
      <c r="E2207" s="71"/>
      <c r="G2207" s="70"/>
      <c r="H2207" s="70"/>
      <c r="I2207" s="70"/>
      <c r="J2207" s="71"/>
      <c r="K2207" s="71"/>
    </row>
    <row r="2208" spans="3:11" s="69" customFormat="1" x14ac:dyDescent="0.25">
      <c r="C2208" s="71"/>
      <c r="D2208" s="71"/>
      <c r="E2208" s="71"/>
      <c r="G2208" s="70"/>
      <c r="H2208" s="70"/>
      <c r="I2208" s="70"/>
      <c r="J2208" s="71"/>
      <c r="K2208" s="71"/>
    </row>
    <row r="2209" spans="3:11" s="69" customFormat="1" x14ac:dyDescent="0.25">
      <c r="C2209" s="71"/>
      <c r="D2209" s="71"/>
      <c r="E2209" s="71"/>
      <c r="G2209" s="70"/>
      <c r="H2209" s="70"/>
      <c r="I2209" s="70"/>
      <c r="J2209" s="71"/>
      <c r="K2209" s="71"/>
    </row>
    <row r="2210" spans="3:11" s="69" customFormat="1" x14ac:dyDescent="0.25">
      <c r="C2210" s="71"/>
      <c r="D2210" s="71"/>
      <c r="E2210" s="71"/>
      <c r="G2210" s="70"/>
      <c r="H2210" s="70"/>
      <c r="I2210" s="70"/>
      <c r="J2210" s="71"/>
      <c r="K2210" s="71"/>
    </row>
    <row r="2211" spans="3:11" s="69" customFormat="1" x14ac:dyDescent="0.25">
      <c r="C2211" s="71"/>
      <c r="D2211" s="71"/>
      <c r="E2211" s="71"/>
      <c r="G2211" s="70"/>
      <c r="H2211" s="70"/>
      <c r="I2211" s="70"/>
      <c r="J2211" s="71"/>
      <c r="K2211" s="71"/>
    </row>
    <row r="2212" spans="3:11" s="69" customFormat="1" x14ac:dyDescent="0.25">
      <c r="C2212" s="71"/>
      <c r="D2212" s="71"/>
      <c r="E2212" s="71"/>
      <c r="G2212" s="70"/>
      <c r="H2212" s="70"/>
      <c r="I2212" s="70"/>
      <c r="J2212" s="71"/>
      <c r="K2212" s="71"/>
    </row>
    <row r="2213" spans="3:11" s="69" customFormat="1" x14ac:dyDescent="0.25">
      <c r="C2213" s="71"/>
      <c r="D2213" s="71"/>
      <c r="E2213" s="71"/>
      <c r="G2213" s="70"/>
      <c r="H2213" s="70"/>
      <c r="I2213" s="70"/>
      <c r="J2213" s="71"/>
      <c r="K2213" s="71"/>
    </row>
    <row r="2214" spans="3:11" s="69" customFormat="1" x14ac:dyDescent="0.25">
      <c r="C2214" s="71"/>
      <c r="D2214" s="71"/>
      <c r="E2214" s="71"/>
      <c r="G2214" s="70"/>
      <c r="H2214" s="70"/>
      <c r="I2214" s="70"/>
      <c r="J2214" s="71"/>
      <c r="K2214" s="71"/>
    </row>
    <row r="2215" spans="3:11" s="69" customFormat="1" x14ac:dyDescent="0.25">
      <c r="C2215" s="71"/>
      <c r="D2215" s="71"/>
      <c r="E2215" s="71"/>
      <c r="G2215" s="70"/>
      <c r="H2215" s="70"/>
      <c r="I2215" s="70"/>
      <c r="J2215" s="71"/>
      <c r="K2215" s="71"/>
    </row>
    <row r="2216" spans="3:11" s="69" customFormat="1" x14ac:dyDescent="0.25">
      <c r="C2216" s="71"/>
      <c r="D2216" s="71"/>
      <c r="E2216" s="71"/>
      <c r="G2216" s="70"/>
      <c r="H2216" s="70"/>
      <c r="I2216" s="70"/>
      <c r="J2216" s="71"/>
      <c r="K2216" s="71"/>
    </row>
    <row r="2217" spans="3:11" s="69" customFormat="1" x14ac:dyDescent="0.25">
      <c r="C2217" s="71"/>
      <c r="D2217" s="71"/>
      <c r="E2217" s="71"/>
      <c r="G2217" s="70"/>
      <c r="H2217" s="70"/>
      <c r="I2217" s="70"/>
      <c r="J2217" s="71"/>
      <c r="K2217" s="71"/>
    </row>
    <row r="2218" spans="3:11" s="69" customFormat="1" x14ac:dyDescent="0.25">
      <c r="C2218" s="71"/>
      <c r="D2218" s="71"/>
      <c r="E2218" s="71"/>
      <c r="G2218" s="70"/>
      <c r="H2218" s="70"/>
      <c r="I2218" s="70"/>
      <c r="J2218" s="71"/>
      <c r="K2218" s="71"/>
    </row>
    <row r="2219" spans="3:11" s="69" customFormat="1" x14ac:dyDescent="0.25">
      <c r="C2219" s="71"/>
      <c r="D2219" s="71"/>
      <c r="E2219" s="71"/>
      <c r="G2219" s="70"/>
      <c r="H2219" s="70"/>
      <c r="I2219" s="70"/>
      <c r="J2219" s="71"/>
      <c r="K2219" s="71"/>
    </row>
    <row r="2220" spans="3:11" s="69" customFormat="1" x14ac:dyDescent="0.25">
      <c r="C2220" s="71"/>
      <c r="D2220" s="71"/>
      <c r="E2220" s="71"/>
      <c r="G2220" s="70"/>
      <c r="H2220" s="70"/>
      <c r="I2220" s="70"/>
      <c r="J2220" s="71"/>
      <c r="K2220" s="71"/>
    </row>
    <row r="2221" spans="3:11" s="69" customFormat="1" x14ac:dyDescent="0.25">
      <c r="C2221" s="71"/>
      <c r="D2221" s="71"/>
      <c r="E2221" s="71"/>
      <c r="G2221" s="70"/>
      <c r="H2221" s="70"/>
      <c r="I2221" s="70"/>
      <c r="J2221" s="71"/>
      <c r="K2221" s="71"/>
    </row>
    <row r="2222" spans="3:11" s="69" customFormat="1" x14ac:dyDescent="0.25">
      <c r="C2222" s="71"/>
      <c r="D2222" s="71"/>
      <c r="E2222" s="71"/>
      <c r="G2222" s="70"/>
      <c r="H2222" s="70"/>
      <c r="I2222" s="70"/>
      <c r="J2222" s="71"/>
      <c r="K2222" s="71"/>
    </row>
    <row r="2223" spans="3:11" s="69" customFormat="1" x14ac:dyDescent="0.25">
      <c r="C2223" s="71"/>
      <c r="D2223" s="71"/>
      <c r="E2223" s="71"/>
      <c r="G2223" s="70"/>
      <c r="H2223" s="70"/>
      <c r="I2223" s="70"/>
      <c r="J2223" s="71"/>
      <c r="K2223" s="71"/>
    </row>
    <row r="2224" spans="3:11" s="69" customFormat="1" x14ac:dyDescent="0.25">
      <c r="C2224" s="71"/>
      <c r="D2224" s="71"/>
      <c r="E2224" s="71"/>
      <c r="G2224" s="70"/>
      <c r="H2224" s="70"/>
      <c r="I2224" s="70"/>
      <c r="J2224" s="71"/>
      <c r="K2224" s="71"/>
    </row>
    <row r="2225" spans="3:11" s="69" customFormat="1" x14ac:dyDescent="0.25">
      <c r="C2225" s="71"/>
      <c r="D2225" s="71"/>
      <c r="E2225" s="71"/>
      <c r="G2225" s="70"/>
      <c r="H2225" s="70"/>
      <c r="I2225" s="70"/>
      <c r="J2225" s="71"/>
      <c r="K2225" s="71"/>
    </row>
    <row r="2226" spans="3:11" s="69" customFormat="1" x14ac:dyDescent="0.25">
      <c r="C2226" s="71"/>
      <c r="D2226" s="71"/>
      <c r="E2226" s="71"/>
      <c r="G2226" s="70"/>
      <c r="H2226" s="70"/>
      <c r="I2226" s="70"/>
      <c r="J2226" s="71"/>
      <c r="K2226" s="71"/>
    </row>
    <row r="2227" spans="3:11" s="69" customFormat="1" x14ac:dyDescent="0.25">
      <c r="C2227" s="71"/>
      <c r="D2227" s="71"/>
      <c r="E2227" s="71"/>
      <c r="G2227" s="70"/>
      <c r="H2227" s="70"/>
      <c r="I2227" s="70"/>
      <c r="J2227" s="71"/>
      <c r="K2227" s="71"/>
    </row>
    <row r="2228" spans="3:11" s="69" customFormat="1" x14ac:dyDescent="0.25">
      <c r="C2228" s="71"/>
      <c r="D2228" s="71"/>
      <c r="E2228" s="71"/>
      <c r="G2228" s="70"/>
      <c r="H2228" s="70"/>
      <c r="I2228" s="70"/>
      <c r="J2228" s="71"/>
      <c r="K2228" s="71"/>
    </row>
    <row r="2229" spans="3:11" s="69" customFormat="1" x14ac:dyDescent="0.25">
      <c r="C2229" s="71"/>
      <c r="D2229" s="71"/>
      <c r="E2229" s="71"/>
      <c r="G2229" s="70"/>
      <c r="H2229" s="70"/>
      <c r="I2229" s="70"/>
      <c r="J2229" s="71"/>
      <c r="K2229" s="71"/>
    </row>
    <row r="2230" spans="3:11" s="69" customFormat="1" x14ac:dyDescent="0.25">
      <c r="C2230" s="71"/>
      <c r="D2230" s="71"/>
      <c r="E2230" s="71"/>
      <c r="G2230" s="70"/>
      <c r="H2230" s="70"/>
      <c r="I2230" s="70"/>
      <c r="J2230" s="71"/>
      <c r="K2230" s="71"/>
    </row>
    <row r="2231" spans="3:11" s="69" customFormat="1" x14ac:dyDescent="0.25">
      <c r="C2231" s="71"/>
      <c r="D2231" s="71"/>
      <c r="E2231" s="71"/>
      <c r="G2231" s="70"/>
      <c r="H2231" s="70"/>
      <c r="I2231" s="70"/>
      <c r="J2231" s="71"/>
      <c r="K2231" s="71"/>
    </row>
    <row r="2232" spans="3:11" s="69" customFormat="1" x14ac:dyDescent="0.25">
      <c r="C2232" s="71"/>
      <c r="D2232" s="71"/>
      <c r="E2232" s="71"/>
      <c r="G2232" s="70"/>
      <c r="H2232" s="70"/>
      <c r="I2232" s="70"/>
      <c r="J2232" s="71"/>
      <c r="K2232" s="71"/>
    </row>
    <row r="2233" spans="3:11" s="69" customFormat="1" x14ac:dyDescent="0.25">
      <c r="C2233" s="71"/>
      <c r="D2233" s="71"/>
      <c r="E2233" s="71"/>
      <c r="G2233" s="70"/>
      <c r="H2233" s="70"/>
      <c r="I2233" s="70"/>
      <c r="J2233" s="71"/>
      <c r="K2233" s="71"/>
    </row>
    <row r="2234" spans="3:11" s="69" customFormat="1" x14ac:dyDescent="0.25">
      <c r="C2234" s="71"/>
      <c r="D2234" s="71"/>
      <c r="E2234" s="71"/>
      <c r="G2234" s="70"/>
      <c r="H2234" s="70"/>
      <c r="I2234" s="70"/>
      <c r="J2234" s="71"/>
      <c r="K2234" s="71"/>
    </row>
    <row r="2235" spans="3:11" s="69" customFormat="1" x14ac:dyDescent="0.25">
      <c r="C2235" s="71"/>
      <c r="D2235" s="71"/>
      <c r="E2235" s="71"/>
      <c r="G2235" s="70"/>
      <c r="H2235" s="70"/>
      <c r="I2235" s="70"/>
      <c r="J2235" s="71"/>
      <c r="K2235" s="71"/>
    </row>
    <row r="2236" spans="3:11" s="69" customFormat="1" x14ac:dyDescent="0.25">
      <c r="C2236" s="71"/>
      <c r="D2236" s="71"/>
      <c r="E2236" s="71"/>
      <c r="G2236" s="70"/>
      <c r="H2236" s="70"/>
      <c r="I2236" s="70"/>
      <c r="J2236" s="71"/>
      <c r="K2236" s="71"/>
    </row>
    <row r="2237" spans="3:11" s="69" customFormat="1" x14ac:dyDescent="0.25">
      <c r="C2237" s="71"/>
      <c r="D2237" s="71"/>
      <c r="E2237" s="71"/>
      <c r="G2237" s="70"/>
      <c r="H2237" s="70"/>
      <c r="I2237" s="70"/>
      <c r="J2237" s="71"/>
      <c r="K2237" s="71"/>
    </row>
    <row r="2238" spans="3:11" s="69" customFormat="1" x14ac:dyDescent="0.25">
      <c r="C2238" s="71"/>
      <c r="D2238" s="71"/>
      <c r="E2238" s="71"/>
      <c r="G2238" s="70"/>
      <c r="H2238" s="70"/>
      <c r="I2238" s="70"/>
      <c r="J2238" s="71"/>
      <c r="K2238" s="71"/>
    </row>
    <row r="2239" spans="3:11" s="69" customFormat="1" x14ac:dyDescent="0.25">
      <c r="C2239" s="71"/>
      <c r="D2239" s="71"/>
      <c r="E2239" s="71"/>
      <c r="G2239" s="70"/>
      <c r="H2239" s="70"/>
      <c r="I2239" s="70"/>
      <c r="J2239" s="71"/>
      <c r="K2239" s="71"/>
    </row>
    <row r="2240" spans="3:11" s="69" customFormat="1" x14ac:dyDescent="0.25">
      <c r="C2240" s="71"/>
      <c r="D2240" s="71"/>
      <c r="E2240" s="71"/>
      <c r="G2240" s="70"/>
      <c r="H2240" s="70"/>
      <c r="I2240" s="70"/>
      <c r="J2240" s="71"/>
      <c r="K2240" s="71"/>
    </row>
    <row r="2241" spans="3:11" s="69" customFormat="1" x14ac:dyDescent="0.25">
      <c r="C2241" s="71"/>
      <c r="D2241" s="71"/>
      <c r="E2241" s="71"/>
      <c r="G2241" s="70"/>
      <c r="H2241" s="70"/>
      <c r="I2241" s="70"/>
      <c r="J2241" s="71"/>
      <c r="K2241" s="71"/>
    </row>
    <row r="2242" spans="3:11" s="69" customFormat="1" x14ac:dyDescent="0.25">
      <c r="C2242" s="71"/>
      <c r="D2242" s="71"/>
      <c r="E2242" s="71"/>
      <c r="G2242" s="70"/>
      <c r="H2242" s="70"/>
      <c r="I2242" s="70"/>
      <c r="J2242" s="71"/>
      <c r="K2242" s="71"/>
    </row>
    <row r="2243" spans="3:11" s="69" customFormat="1" x14ac:dyDescent="0.25">
      <c r="C2243" s="71"/>
      <c r="D2243" s="71"/>
      <c r="E2243" s="71"/>
      <c r="G2243" s="70"/>
      <c r="H2243" s="70"/>
      <c r="I2243" s="70"/>
      <c r="J2243" s="71"/>
      <c r="K2243" s="71"/>
    </row>
    <row r="2244" spans="3:11" s="69" customFormat="1" x14ac:dyDescent="0.25">
      <c r="C2244" s="71"/>
      <c r="D2244" s="71"/>
      <c r="E2244" s="71"/>
      <c r="G2244" s="70"/>
      <c r="H2244" s="70"/>
      <c r="I2244" s="70"/>
      <c r="J2244" s="71"/>
      <c r="K2244" s="71"/>
    </row>
    <row r="2245" spans="3:11" s="69" customFormat="1" x14ac:dyDescent="0.25">
      <c r="C2245" s="71"/>
      <c r="D2245" s="71"/>
      <c r="E2245" s="71"/>
      <c r="G2245" s="70"/>
      <c r="H2245" s="70"/>
      <c r="I2245" s="70"/>
      <c r="J2245" s="71"/>
      <c r="K2245" s="71"/>
    </row>
    <row r="2246" spans="3:11" s="69" customFormat="1" x14ac:dyDescent="0.25">
      <c r="C2246" s="71"/>
      <c r="D2246" s="71"/>
      <c r="E2246" s="71"/>
      <c r="G2246" s="70"/>
      <c r="H2246" s="70"/>
      <c r="I2246" s="70"/>
      <c r="J2246" s="71"/>
      <c r="K2246" s="71"/>
    </row>
    <row r="2247" spans="3:11" s="69" customFormat="1" x14ac:dyDescent="0.25">
      <c r="C2247" s="71"/>
      <c r="D2247" s="71"/>
      <c r="E2247" s="71"/>
      <c r="G2247" s="70"/>
      <c r="H2247" s="70"/>
      <c r="I2247" s="70"/>
      <c r="J2247" s="71"/>
      <c r="K2247" s="71"/>
    </row>
    <row r="2248" spans="3:11" s="69" customFormat="1" x14ac:dyDescent="0.25">
      <c r="C2248" s="71"/>
      <c r="D2248" s="71"/>
      <c r="E2248" s="71"/>
      <c r="G2248" s="70"/>
      <c r="H2248" s="70"/>
      <c r="I2248" s="70"/>
      <c r="J2248" s="71"/>
      <c r="K2248" s="71"/>
    </row>
    <row r="2249" spans="3:11" s="69" customFormat="1" x14ac:dyDescent="0.25">
      <c r="C2249" s="71"/>
      <c r="D2249" s="71"/>
      <c r="E2249" s="71"/>
      <c r="G2249" s="70"/>
      <c r="H2249" s="70"/>
      <c r="I2249" s="70"/>
      <c r="J2249" s="71"/>
      <c r="K2249" s="71"/>
    </row>
    <row r="2250" spans="3:11" s="69" customFormat="1" x14ac:dyDescent="0.25">
      <c r="C2250" s="71"/>
      <c r="D2250" s="71"/>
      <c r="E2250" s="71"/>
      <c r="G2250" s="70"/>
      <c r="H2250" s="70"/>
      <c r="I2250" s="70"/>
      <c r="J2250" s="71"/>
      <c r="K2250" s="71"/>
    </row>
    <row r="2251" spans="3:11" s="69" customFormat="1" x14ac:dyDescent="0.25">
      <c r="C2251" s="71"/>
      <c r="D2251" s="71"/>
      <c r="E2251" s="71"/>
      <c r="G2251" s="70"/>
      <c r="H2251" s="70"/>
      <c r="I2251" s="70"/>
      <c r="J2251" s="71"/>
      <c r="K2251" s="71"/>
    </row>
    <row r="2252" spans="3:11" s="69" customFormat="1" x14ac:dyDescent="0.25">
      <c r="C2252" s="71"/>
      <c r="D2252" s="71"/>
      <c r="E2252" s="71"/>
      <c r="G2252" s="70"/>
      <c r="H2252" s="70"/>
      <c r="I2252" s="70"/>
      <c r="J2252" s="71"/>
      <c r="K2252" s="71"/>
    </row>
    <row r="2253" spans="3:11" s="69" customFormat="1" x14ac:dyDescent="0.25">
      <c r="C2253" s="71"/>
      <c r="D2253" s="71"/>
      <c r="E2253" s="71"/>
      <c r="G2253" s="70"/>
      <c r="H2253" s="70"/>
      <c r="I2253" s="70"/>
      <c r="J2253" s="71"/>
      <c r="K2253" s="71"/>
    </row>
    <row r="2254" spans="3:11" s="69" customFormat="1" x14ac:dyDescent="0.25">
      <c r="C2254" s="71"/>
      <c r="D2254" s="71"/>
      <c r="E2254" s="71"/>
      <c r="G2254" s="70"/>
      <c r="H2254" s="70"/>
      <c r="I2254" s="70"/>
      <c r="J2254" s="71"/>
      <c r="K2254" s="71"/>
    </row>
    <row r="2255" spans="3:11" s="69" customFormat="1" x14ac:dyDescent="0.25">
      <c r="C2255" s="71"/>
      <c r="D2255" s="71"/>
      <c r="E2255" s="71"/>
      <c r="G2255" s="70"/>
      <c r="H2255" s="70"/>
      <c r="I2255" s="70"/>
      <c r="J2255" s="71"/>
      <c r="K2255" s="71"/>
    </row>
    <row r="2256" spans="3:11" s="69" customFormat="1" x14ac:dyDescent="0.25">
      <c r="C2256" s="71"/>
      <c r="D2256" s="71"/>
      <c r="E2256" s="71"/>
      <c r="G2256" s="70"/>
      <c r="H2256" s="70"/>
      <c r="I2256" s="70"/>
      <c r="J2256" s="71"/>
      <c r="K2256" s="71"/>
    </row>
    <row r="2257" spans="3:11" s="69" customFormat="1" x14ac:dyDescent="0.25">
      <c r="C2257" s="71"/>
      <c r="D2257" s="71"/>
      <c r="E2257" s="71"/>
      <c r="G2257" s="70"/>
      <c r="H2257" s="70"/>
      <c r="I2257" s="70"/>
      <c r="J2257" s="71"/>
      <c r="K2257" s="71"/>
    </row>
    <row r="2258" spans="3:11" s="69" customFormat="1" x14ac:dyDescent="0.25">
      <c r="C2258" s="71"/>
      <c r="D2258" s="71"/>
      <c r="E2258" s="71"/>
      <c r="G2258" s="70"/>
      <c r="H2258" s="70"/>
      <c r="I2258" s="70"/>
      <c r="J2258" s="71"/>
      <c r="K2258" s="71"/>
    </row>
    <row r="2259" spans="3:11" s="69" customFormat="1" x14ac:dyDescent="0.25">
      <c r="C2259" s="71"/>
      <c r="D2259" s="71"/>
      <c r="E2259" s="71"/>
      <c r="G2259" s="70"/>
      <c r="H2259" s="70"/>
      <c r="I2259" s="70"/>
      <c r="J2259" s="71"/>
      <c r="K2259" s="71"/>
    </row>
    <row r="2260" spans="3:11" s="69" customFormat="1" x14ac:dyDescent="0.25">
      <c r="C2260" s="71"/>
      <c r="D2260" s="71"/>
      <c r="E2260" s="71"/>
      <c r="G2260" s="70"/>
      <c r="H2260" s="70"/>
      <c r="I2260" s="70"/>
      <c r="J2260" s="71"/>
      <c r="K2260" s="71"/>
    </row>
    <row r="2261" spans="3:11" s="69" customFormat="1" x14ac:dyDescent="0.25">
      <c r="C2261" s="71"/>
      <c r="D2261" s="71"/>
      <c r="E2261" s="71"/>
      <c r="G2261" s="70"/>
      <c r="H2261" s="70"/>
      <c r="I2261" s="70"/>
      <c r="J2261" s="71"/>
      <c r="K2261" s="71"/>
    </row>
    <row r="2262" spans="3:11" s="69" customFormat="1" x14ac:dyDescent="0.25">
      <c r="C2262" s="71"/>
      <c r="D2262" s="71"/>
      <c r="E2262" s="71"/>
      <c r="G2262" s="70"/>
      <c r="H2262" s="70"/>
      <c r="I2262" s="70"/>
      <c r="J2262" s="71"/>
      <c r="K2262" s="71"/>
    </row>
    <row r="2263" spans="3:11" s="69" customFormat="1" x14ac:dyDescent="0.25">
      <c r="C2263" s="71"/>
      <c r="D2263" s="71"/>
      <c r="E2263" s="71"/>
      <c r="G2263" s="70"/>
      <c r="H2263" s="70"/>
      <c r="I2263" s="70"/>
      <c r="J2263" s="71"/>
      <c r="K2263" s="71"/>
    </row>
    <row r="2264" spans="3:11" s="69" customFormat="1" x14ac:dyDescent="0.25">
      <c r="C2264" s="71"/>
      <c r="D2264" s="71"/>
      <c r="E2264" s="71"/>
      <c r="G2264" s="70"/>
      <c r="H2264" s="70"/>
      <c r="I2264" s="70"/>
      <c r="J2264" s="71"/>
      <c r="K2264" s="71"/>
    </row>
    <row r="2265" spans="3:11" s="69" customFormat="1" x14ac:dyDescent="0.25">
      <c r="C2265" s="71"/>
      <c r="D2265" s="71"/>
      <c r="E2265" s="71"/>
      <c r="G2265" s="70"/>
      <c r="H2265" s="70"/>
      <c r="I2265" s="70"/>
      <c r="J2265" s="71"/>
      <c r="K2265" s="71"/>
    </row>
    <row r="2266" spans="3:11" s="69" customFormat="1" x14ac:dyDescent="0.25">
      <c r="C2266" s="71"/>
      <c r="D2266" s="71"/>
      <c r="E2266" s="71"/>
      <c r="G2266" s="70"/>
      <c r="H2266" s="70"/>
      <c r="I2266" s="70"/>
      <c r="J2266" s="71"/>
      <c r="K2266" s="71"/>
    </row>
    <row r="2267" spans="3:11" s="69" customFormat="1" x14ac:dyDescent="0.25">
      <c r="C2267" s="71"/>
      <c r="D2267" s="71"/>
      <c r="E2267" s="71"/>
      <c r="G2267" s="70"/>
      <c r="H2267" s="70"/>
      <c r="I2267" s="70"/>
      <c r="J2267" s="71"/>
      <c r="K2267" s="71"/>
    </row>
    <row r="2268" spans="3:11" s="69" customFormat="1" x14ac:dyDescent="0.25">
      <c r="C2268" s="71"/>
      <c r="D2268" s="71"/>
      <c r="E2268" s="71"/>
      <c r="G2268" s="70"/>
      <c r="H2268" s="70"/>
      <c r="I2268" s="70"/>
      <c r="J2268" s="71"/>
      <c r="K2268" s="71"/>
    </row>
    <row r="2269" spans="3:11" s="69" customFormat="1" x14ac:dyDescent="0.25">
      <c r="C2269" s="71"/>
      <c r="D2269" s="71"/>
      <c r="E2269" s="71"/>
      <c r="G2269" s="70"/>
      <c r="H2269" s="70"/>
      <c r="I2269" s="70"/>
      <c r="J2269" s="71"/>
      <c r="K2269" s="71"/>
    </row>
    <row r="2270" spans="3:11" s="69" customFormat="1" x14ac:dyDescent="0.25">
      <c r="C2270" s="71"/>
      <c r="D2270" s="71"/>
      <c r="E2270" s="71"/>
      <c r="G2270" s="70"/>
      <c r="H2270" s="70"/>
      <c r="I2270" s="70"/>
      <c r="J2270" s="71"/>
      <c r="K2270" s="71"/>
    </row>
    <row r="2271" spans="3:11" s="69" customFormat="1" x14ac:dyDescent="0.25">
      <c r="C2271" s="71"/>
      <c r="D2271" s="71"/>
      <c r="E2271" s="71"/>
      <c r="G2271" s="70"/>
      <c r="H2271" s="70"/>
      <c r="I2271" s="70"/>
      <c r="J2271" s="71"/>
      <c r="K2271" s="71"/>
    </row>
    <row r="2272" spans="3:11" s="69" customFormat="1" x14ac:dyDescent="0.25">
      <c r="C2272" s="71"/>
      <c r="D2272" s="71"/>
      <c r="E2272" s="71"/>
      <c r="G2272" s="70"/>
      <c r="H2272" s="70"/>
      <c r="I2272" s="70"/>
      <c r="J2272" s="71"/>
      <c r="K2272" s="71"/>
    </row>
    <row r="2273" spans="3:11" s="69" customFormat="1" x14ac:dyDescent="0.25">
      <c r="C2273" s="71"/>
      <c r="D2273" s="71"/>
      <c r="E2273" s="71"/>
      <c r="G2273" s="70"/>
      <c r="H2273" s="70"/>
      <c r="I2273" s="70"/>
      <c r="J2273" s="71"/>
      <c r="K2273" s="71"/>
    </row>
    <row r="2274" spans="3:11" s="69" customFormat="1" x14ac:dyDescent="0.25">
      <c r="C2274" s="71"/>
      <c r="D2274" s="71"/>
      <c r="E2274" s="71"/>
      <c r="G2274" s="70"/>
      <c r="H2274" s="70"/>
      <c r="I2274" s="70"/>
      <c r="J2274" s="71"/>
      <c r="K2274" s="71"/>
    </row>
    <row r="2275" spans="3:11" s="69" customFormat="1" x14ac:dyDescent="0.25">
      <c r="C2275" s="71"/>
      <c r="D2275" s="71"/>
      <c r="E2275" s="71"/>
      <c r="G2275" s="70"/>
      <c r="H2275" s="70"/>
      <c r="I2275" s="70"/>
      <c r="J2275" s="71"/>
      <c r="K2275" s="71"/>
    </row>
    <row r="2276" spans="3:11" s="69" customFormat="1" x14ac:dyDescent="0.25">
      <c r="C2276" s="71"/>
      <c r="D2276" s="71"/>
      <c r="E2276" s="71"/>
      <c r="G2276" s="70"/>
      <c r="H2276" s="70"/>
      <c r="I2276" s="70"/>
      <c r="J2276" s="71"/>
      <c r="K2276" s="71"/>
    </row>
    <row r="2277" spans="3:11" s="69" customFormat="1" x14ac:dyDescent="0.25">
      <c r="C2277" s="71"/>
      <c r="D2277" s="71"/>
      <c r="E2277" s="71"/>
      <c r="G2277" s="70"/>
      <c r="H2277" s="70"/>
      <c r="I2277" s="70"/>
      <c r="J2277" s="71"/>
      <c r="K2277" s="71"/>
    </row>
    <row r="2278" spans="3:11" s="69" customFormat="1" x14ac:dyDescent="0.25">
      <c r="C2278" s="71"/>
      <c r="D2278" s="71"/>
      <c r="E2278" s="71"/>
      <c r="G2278" s="70"/>
      <c r="H2278" s="70"/>
      <c r="I2278" s="70"/>
      <c r="J2278" s="71"/>
      <c r="K2278" s="71"/>
    </row>
    <row r="2279" spans="3:11" s="69" customFormat="1" x14ac:dyDescent="0.25">
      <c r="C2279" s="71"/>
      <c r="D2279" s="71"/>
      <c r="E2279" s="71"/>
      <c r="G2279" s="70"/>
      <c r="H2279" s="70"/>
      <c r="I2279" s="70"/>
      <c r="J2279" s="71"/>
      <c r="K2279" s="71"/>
    </row>
    <row r="2280" spans="3:11" s="69" customFormat="1" x14ac:dyDescent="0.25">
      <c r="C2280" s="71"/>
      <c r="D2280" s="71"/>
      <c r="E2280" s="71"/>
      <c r="G2280" s="70"/>
      <c r="H2280" s="70"/>
      <c r="I2280" s="70"/>
      <c r="J2280" s="71"/>
      <c r="K2280" s="71"/>
    </row>
    <row r="2281" spans="3:11" s="69" customFormat="1" x14ac:dyDescent="0.25">
      <c r="C2281" s="71"/>
      <c r="D2281" s="71"/>
      <c r="E2281" s="71"/>
      <c r="G2281" s="70"/>
      <c r="H2281" s="70"/>
      <c r="I2281" s="70"/>
      <c r="J2281" s="71"/>
      <c r="K2281" s="71"/>
    </row>
    <row r="2282" spans="3:11" s="69" customFormat="1" x14ac:dyDescent="0.25">
      <c r="C2282" s="71"/>
      <c r="D2282" s="71"/>
      <c r="E2282" s="71"/>
      <c r="G2282" s="70"/>
      <c r="H2282" s="70"/>
      <c r="I2282" s="70"/>
      <c r="J2282" s="71"/>
      <c r="K2282" s="71"/>
    </row>
    <row r="2283" spans="3:11" s="69" customFormat="1" x14ac:dyDescent="0.25">
      <c r="C2283" s="71"/>
      <c r="D2283" s="71"/>
      <c r="E2283" s="71"/>
      <c r="G2283" s="70"/>
      <c r="H2283" s="70"/>
      <c r="I2283" s="70"/>
      <c r="J2283" s="71"/>
      <c r="K2283" s="71"/>
    </row>
    <row r="2284" spans="3:11" s="69" customFormat="1" x14ac:dyDescent="0.25">
      <c r="C2284" s="71"/>
      <c r="D2284" s="71"/>
      <c r="E2284" s="71"/>
      <c r="G2284" s="70"/>
      <c r="H2284" s="70"/>
      <c r="I2284" s="70"/>
      <c r="J2284" s="71"/>
      <c r="K2284" s="71"/>
    </row>
    <row r="2285" spans="3:11" s="69" customFormat="1" x14ac:dyDescent="0.25">
      <c r="C2285" s="71"/>
      <c r="D2285" s="71"/>
      <c r="E2285" s="71"/>
      <c r="G2285" s="70"/>
      <c r="H2285" s="70"/>
      <c r="I2285" s="70"/>
      <c r="J2285" s="71"/>
      <c r="K2285" s="71"/>
    </row>
    <row r="2286" spans="3:11" s="69" customFormat="1" x14ac:dyDescent="0.25">
      <c r="C2286" s="71"/>
      <c r="D2286" s="71"/>
      <c r="E2286" s="71"/>
      <c r="G2286" s="70"/>
      <c r="H2286" s="70"/>
      <c r="I2286" s="70"/>
      <c r="J2286" s="71"/>
      <c r="K2286" s="71"/>
    </row>
    <row r="2287" spans="3:11" s="69" customFormat="1" x14ac:dyDescent="0.25">
      <c r="C2287" s="71"/>
      <c r="D2287" s="71"/>
      <c r="E2287" s="71"/>
      <c r="G2287" s="70"/>
      <c r="H2287" s="70"/>
      <c r="I2287" s="70"/>
      <c r="J2287" s="71"/>
      <c r="K2287" s="71"/>
    </row>
    <row r="2288" spans="3:11" s="69" customFormat="1" x14ac:dyDescent="0.25">
      <c r="C2288" s="71"/>
      <c r="D2288" s="71"/>
      <c r="E2288" s="71"/>
      <c r="G2288" s="70"/>
      <c r="H2288" s="70"/>
      <c r="I2288" s="70"/>
      <c r="J2288" s="71"/>
      <c r="K2288" s="71"/>
    </row>
    <row r="2289" spans="3:11" s="69" customFormat="1" x14ac:dyDescent="0.25">
      <c r="C2289" s="71"/>
      <c r="D2289" s="71"/>
      <c r="E2289" s="71"/>
      <c r="G2289" s="70"/>
      <c r="H2289" s="70"/>
      <c r="I2289" s="70"/>
      <c r="J2289" s="71"/>
      <c r="K2289" s="71"/>
    </row>
    <row r="2290" spans="3:11" s="69" customFormat="1" x14ac:dyDescent="0.25">
      <c r="C2290" s="71"/>
      <c r="D2290" s="71"/>
      <c r="E2290" s="71"/>
      <c r="G2290" s="70"/>
      <c r="H2290" s="70"/>
      <c r="I2290" s="70"/>
      <c r="J2290" s="71"/>
      <c r="K2290" s="71"/>
    </row>
    <row r="2291" spans="3:11" s="69" customFormat="1" x14ac:dyDescent="0.25">
      <c r="C2291" s="71"/>
      <c r="D2291" s="71"/>
      <c r="E2291" s="71"/>
      <c r="G2291" s="70"/>
      <c r="H2291" s="70"/>
      <c r="I2291" s="70"/>
      <c r="J2291" s="71"/>
      <c r="K2291" s="71"/>
    </row>
    <row r="2292" spans="3:11" s="69" customFormat="1" x14ac:dyDescent="0.25">
      <c r="C2292" s="71"/>
      <c r="D2292" s="71"/>
      <c r="E2292" s="71"/>
      <c r="G2292" s="70"/>
      <c r="H2292" s="70"/>
      <c r="I2292" s="70"/>
      <c r="J2292" s="71"/>
      <c r="K2292" s="71"/>
    </row>
    <row r="2293" spans="3:11" s="69" customFormat="1" x14ac:dyDescent="0.25">
      <c r="C2293" s="71"/>
      <c r="D2293" s="71"/>
      <c r="E2293" s="71"/>
      <c r="G2293" s="70"/>
      <c r="H2293" s="70"/>
      <c r="I2293" s="70"/>
      <c r="J2293" s="71"/>
      <c r="K2293" s="71"/>
    </row>
    <row r="2294" spans="3:11" s="69" customFormat="1" x14ac:dyDescent="0.25">
      <c r="C2294" s="71"/>
      <c r="D2294" s="71"/>
      <c r="E2294" s="71"/>
      <c r="G2294" s="70"/>
      <c r="H2294" s="70"/>
      <c r="I2294" s="70"/>
      <c r="J2294" s="71"/>
      <c r="K2294" s="71"/>
    </row>
    <row r="2295" spans="3:11" s="69" customFormat="1" x14ac:dyDescent="0.25">
      <c r="C2295" s="71"/>
      <c r="D2295" s="71"/>
      <c r="E2295" s="71"/>
      <c r="G2295" s="70"/>
      <c r="H2295" s="70"/>
      <c r="I2295" s="70"/>
      <c r="J2295" s="71"/>
      <c r="K2295" s="71"/>
    </row>
    <row r="2296" spans="3:11" s="69" customFormat="1" x14ac:dyDescent="0.25">
      <c r="C2296" s="71"/>
      <c r="D2296" s="71"/>
      <c r="E2296" s="71"/>
      <c r="G2296" s="70"/>
      <c r="H2296" s="70"/>
      <c r="I2296" s="70"/>
      <c r="J2296" s="71"/>
      <c r="K2296" s="71"/>
    </row>
    <row r="2297" spans="3:11" s="69" customFormat="1" x14ac:dyDescent="0.25">
      <c r="C2297" s="71"/>
      <c r="D2297" s="71"/>
      <c r="E2297" s="71"/>
      <c r="G2297" s="70"/>
      <c r="H2297" s="70"/>
      <c r="I2297" s="70"/>
      <c r="J2297" s="71"/>
      <c r="K2297" s="71"/>
    </row>
    <row r="2298" spans="3:11" s="69" customFormat="1" x14ac:dyDescent="0.25">
      <c r="C2298" s="71"/>
      <c r="D2298" s="71"/>
      <c r="E2298" s="71"/>
      <c r="G2298" s="70"/>
      <c r="H2298" s="70"/>
      <c r="I2298" s="70"/>
      <c r="J2298" s="71"/>
      <c r="K2298" s="71"/>
    </row>
    <row r="2299" spans="3:11" s="69" customFormat="1" x14ac:dyDescent="0.25">
      <c r="C2299" s="71"/>
      <c r="D2299" s="71"/>
      <c r="E2299" s="71"/>
      <c r="G2299" s="70"/>
      <c r="H2299" s="70"/>
      <c r="I2299" s="70"/>
      <c r="J2299" s="71"/>
      <c r="K2299" s="71"/>
    </row>
    <row r="2300" spans="3:11" s="69" customFormat="1" x14ac:dyDescent="0.25">
      <c r="C2300" s="71"/>
      <c r="D2300" s="71"/>
      <c r="E2300" s="71"/>
      <c r="G2300" s="70"/>
      <c r="H2300" s="70"/>
      <c r="I2300" s="70"/>
      <c r="J2300" s="71"/>
      <c r="K2300" s="71"/>
    </row>
    <row r="2301" spans="3:11" s="69" customFormat="1" x14ac:dyDescent="0.25">
      <c r="C2301" s="71"/>
      <c r="D2301" s="71"/>
      <c r="E2301" s="71"/>
      <c r="G2301" s="70"/>
      <c r="H2301" s="70"/>
      <c r="I2301" s="70"/>
      <c r="J2301" s="71"/>
      <c r="K2301" s="71"/>
    </row>
    <row r="2302" spans="3:11" s="69" customFormat="1" x14ac:dyDescent="0.25">
      <c r="C2302" s="71"/>
      <c r="D2302" s="71"/>
      <c r="E2302" s="71"/>
      <c r="G2302" s="70"/>
      <c r="H2302" s="70"/>
      <c r="I2302" s="70"/>
      <c r="J2302" s="71"/>
      <c r="K2302" s="71"/>
    </row>
    <row r="2303" spans="3:11" s="69" customFormat="1" x14ac:dyDescent="0.25">
      <c r="C2303" s="71"/>
      <c r="D2303" s="71"/>
      <c r="E2303" s="71"/>
      <c r="G2303" s="70"/>
      <c r="H2303" s="70"/>
      <c r="I2303" s="70"/>
      <c r="J2303" s="71"/>
      <c r="K2303" s="71"/>
    </row>
    <row r="2304" spans="3:11" s="69" customFormat="1" x14ac:dyDescent="0.25">
      <c r="C2304" s="71"/>
      <c r="D2304" s="71"/>
      <c r="E2304" s="71"/>
      <c r="G2304" s="70"/>
      <c r="H2304" s="70"/>
      <c r="I2304" s="70"/>
      <c r="J2304" s="71"/>
      <c r="K2304" s="71"/>
    </row>
    <row r="2305" spans="3:11" s="69" customFormat="1" x14ac:dyDescent="0.25">
      <c r="C2305" s="71"/>
      <c r="D2305" s="71"/>
      <c r="E2305" s="71"/>
      <c r="G2305" s="70"/>
      <c r="H2305" s="70"/>
      <c r="I2305" s="70"/>
      <c r="J2305" s="71"/>
      <c r="K2305" s="71"/>
    </row>
    <row r="2306" spans="3:11" s="69" customFormat="1" x14ac:dyDescent="0.25">
      <c r="C2306" s="71"/>
      <c r="D2306" s="71"/>
      <c r="E2306" s="71"/>
      <c r="G2306" s="70"/>
      <c r="H2306" s="70"/>
      <c r="I2306" s="70"/>
      <c r="J2306" s="71"/>
      <c r="K2306" s="71"/>
    </row>
    <row r="2307" spans="3:11" s="69" customFormat="1" x14ac:dyDescent="0.25">
      <c r="C2307" s="71"/>
      <c r="D2307" s="71"/>
      <c r="E2307" s="71"/>
      <c r="G2307" s="70"/>
      <c r="H2307" s="70"/>
      <c r="I2307" s="70"/>
      <c r="J2307" s="71"/>
      <c r="K2307" s="71"/>
    </row>
    <row r="2308" spans="3:11" s="69" customFormat="1" x14ac:dyDescent="0.25">
      <c r="C2308" s="71"/>
      <c r="D2308" s="71"/>
      <c r="E2308" s="71"/>
      <c r="G2308" s="70"/>
      <c r="H2308" s="70"/>
      <c r="I2308" s="70"/>
      <c r="J2308" s="71"/>
      <c r="K2308" s="71"/>
    </row>
    <row r="2309" spans="3:11" s="69" customFormat="1" x14ac:dyDescent="0.25">
      <c r="C2309" s="71"/>
      <c r="D2309" s="71"/>
      <c r="E2309" s="71"/>
      <c r="G2309" s="70"/>
      <c r="H2309" s="70"/>
      <c r="I2309" s="70"/>
      <c r="J2309" s="71"/>
      <c r="K2309" s="71"/>
    </row>
    <row r="2310" spans="3:11" s="69" customFormat="1" x14ac:dyDescent="0.25">
      <c r="C2310" s="71"/>
      <c r="D2310" s="71"/>
      <c r="E2310" s="71"/>
      <c r="G2310" s="70"/>
      <c r="H2310" s="70"/>
      <c r="I2310" s="70"/>
      <c r="J2310" s="71"/>
      <c r="K2310" s="71"/>
    </row>
    <row r="2311" spans="3:11" s="69" customFormat="1" x14ac:dyDescent="0.25">
      <c r="C2311" s="71"/>
      <c r="D2311" s="71"/>
      <c r="E2311" s="71"/>
      <c r="G2311" s="70"/>
      <c r="H2311" s="70"/>
      <c r="I2311" s="70"/>
      <c r="J2311" s="71"/>
      <c r="K2311" s="71"/>
    </row>
    <row r="2312" spans="3:11" s="69" customFormat="1" x14ac:dyDescent="0.25">
      <c r="C2312" s="71"/>
      <c r="D2312" s="71"/>
      <c r="E2312" s="71"/>
      <c r="G2312" s="70"/>
      <c r="H2312" s="70"/>
      <c r="I2312" s="70"/>
      <c r="J2312" s="71"/>
      <c r="K2312" s="71"/>
    </row>
    <row r="2313" spans="3:11" s="69" customFormat="1" x14ac:dyDescent="0.25">
      <c r="C2313" s="71"/>
      <c r="D2313" s="71"/>
      <c r="E2313" s="71"/>
      <c r="G2313" s="70"/>
      <c r="H2313" s="70"/>
      <c r="I2313" s="70"/>
      <c r="J2313" s="71"/>
      <c r="K2313" s="71"/>
    </row>
    <row r="2314" spans="3:11" s="69" customFormat="1" x14ac:dyDescent="0.25">
      <c r="C2314" s="71"/>
      <c r="D2314" s="71"/>
      <c r="E2314" s="71"/>
      <c r="G2314" s="70"/>
      <c r="H2314" s="70"/>
      <c r="I2314" s="70"/>
      <c r="J2314" s="71"/>
      <c r="K2314" s="71"/>
    </row>
    <row r="2315" spans="3:11" s="69" customFormat="1" x14ac:dyDescent="0.25">
      <c r="C2315" s="71"/>
      <c r="D2315" s="71"/>
      <c r="E2315" s="71"/>
      <c r="G2315" s="70"/>
      <c r="H2315" s="70"/>
      <c r="I2315" s="70"/>
      <c r="J2315" s="71"/>
      <c r="K2315" s="71"/>
    </row>
    <row r="2316" spans="3:11" s="69" customFormat="1" x14ac:dyDescent="0.25">
      <c r="C2316" s="71"/>
      <c r="D2316" s="71"/>
      <c r="E2316" s="71"/>
      <c r="G2316" s="70"/>
      <c r="H2316" s="70"/>
      <c r="I2316" s="70"/>
      <c r="J2316" s="71"/>
      <c r="K2316" s="71"/>
    </row>
    <row r="2317" spans="3:11" s="69" customFormat="1" x14ac:dyDescent="0.25">
      <c r="C2317" s="71"/>
      <c r="D2317" s="71"/>
      <c r="E2317" s="71"/>
      <c r="G2317" s="70"/>
      <c r="H2317" s="70"/>
      <c r="I2317" s="70"/>
      <c r="J2317" s="71"/>
      <c r="K2317" s="71"/>
    </row>
    <row r="2318" spans="3:11" s="69" customFormat="1" x14ac:dyDescent="0.25">
      <c r="C2318" s="71"/>
      <c r="D2318" s="71"/>
      <c r="E2318" s="71"/>
      <c r="G2318" s="70"/>
      <c r="H2318" s="70"/>
      <c r="I2318" s="70"/>
      <c r="J2318" s="71"/>
      <c r="K2318" s="71"/>
    </row>
    <row r="2319" spans="3:11" s="69" customFormat="1" x14ac:dyDescent="0.25">
      <c r="C2319" s="71"/>
      <c r="D2319" s="71"/>
      <c r="E2319" s="71"/>
      <c r="G2319" s="70"/>
      <c r="H2319" s="70"/>
      <c r="I2319" s="70"/>
      <c r="J2319" s="71"/>
      <c r="K2319" s="71"/>
    </row>
    <row r="2320" spans="3:11" s="69" customFormat="1" x14ac:dyDescent="0.25">
      <c r="C2320" s="71"/>
      <c r="D2320" s="71"/>
      <c r="E2320" s="71"/>
      <c r="G2320" s="70"/>
      <c r="H2320" s="70"/>
      <c r="I2320" s="70"/>
      <c r="J2320" s="71"/>
      <c r="K2320" s="71"/>
    </row>
    <row r="2321" spans="3:11" s="69" customFormat="1" x14ac:dyDescent="0.25">
      <c r="C2321" s="71"/>
      <c r="D2321" s="71"/>
      <c r="E2321" s="71"/>
      <c r="G2321" s="70"/>
      <c r="H2321" s="70"/>
      <c r="I2321" s="70"/>
      <c r="J2321" s="71"/>
      <c r="K2321" s="71"/>
    </row>
    <row r="2322" spans="3:11" s="69" customFormat="1" x14ac:dyDescent="0.25">
      <c r="C2322" s="71"/>
      <c r="D2322" s="71"/>
      <c r="E2322" s="71"/>
      <c r="G2322" s="70"/>
      <c r="H2322" s="70"/>
      <c r="I2322" s="70"/>
      <c r="J2322" s="71"/>
      <c r="K2322" s="71"/>
    </row>
    <row r="2323" spans="3:11" s="69" customFormat="1" x14ac:dyDescent="0.25">
      <c r="C2323" s="71"/>
      <c r="D2323" s="71"/>
      <c r="E2323" s="71"/>
      <c r="G2323" s="70"/>
      <c r="H2323" s="70"/>
      <c r="I2323" s="70"/>
      <c r="J2323" s="71"/>
      <c r="K2323" s="71"/>
    </row>
    <row r="2324" spans="3:11" s="69" customFormat="1" x14ac:dyDescent="0.25">
      <c r="C2324" s="71"/>
      <c r="D2324" s="71"/>
      <c r="E2324" s="71"/>
      <c r="G2324" s="70"/>
      <c r="H2324" s="70"/>
      <c r="I2324" s="70"/>
      <c r="J2324" s="71"/>
      <c r="K2324" s="71"/>
    </row>
    <row r="2325" spans="3:11" s="69" customFormat="1" x14ac:dyDescent="0.25">
      <c r="C2325" s="71"/>
      <c r="D2325" s="71"/>
      <c r="E2325" s="71"/>
      <c r="G2325" s="70"/>
      <c r="H2325" s="70"/>
      <c r="I2325" s="70"/>
      <c r="J2325" s="71"/>
      <c r="K2325" s="71"/>
    </row>
    <row r="2326" spans="3:11" s="69" customFormat="1" x14ac:dyDescent="0.25">
      <c r="C2326" s="71"/>
      <c r="D2326" s="71"/>
      <c r="E2326" s="71"/>
      <c r="G2326" s="70"/>
      <c r="H2326" s="70"/>
      <c r="I2326" s="70"/>
      <c r="J2326" s="71"/>
      <c r="K2326" s="71"/>
    </row>
    <row r="2327" spans="3:11" s="69" customFormat="1" x14ac:dyDescent="0.25">
      <c r="C2327" s="71"/>
      <c r="D2327" s="71"/>
      <c r="E2327" s="71"/>
      <c r="G2327" s="70"/>
      <c r="H2327" s="70"/>
      <c r="I2327" s="70"/>
      <c r="J2327" s="71"/>
      <c r="K2327" s="71"/>
    </row>
    <row r="2328" spans="3:11" s="69" customFormat="1" x14ac:dyDescent="0.25">
      <c r="C2328" s="71"/>
      <c r="D2328" s="71"/>
      <c r="E2328" s="71"/>
      <c r="G2328" s="70"/>
      <c r="H2328" s="70"/>
      <c r="I2328" s="70"/>
      <c r="J2328" s="71"/>
      <c r="K2328" s="71"/>
    </row>
    <row r="2329" spans="3:11" s="69" customFormat="1" x14ac:dyDescent="0.25">
      <c r="C2329" s="71"/>
      <c r="D2329" s="71"/>
      <c r="E2329" s="71"/>
      <c r="G2329" s="70"/>
      <c r="H2329" s="70"/>
      <c r="I2329" s="70"/>
      <c r="J2329" s="71"/>
      <c r="K2329" s="71"/>
    </row>
    <row r="2330" spans="3:11" s="69" customFormat="1" x14ac:dyDescent="0.25">
      <c r="C2330" s="71"/>
      <c r="D2330" s="71"/>
      <c r="E2330" s="71"/>
      <c r="G2330" s="70"/>
      <c r="H2330" s="70"/>
      <c r="I2330" s="70"/>
      <c r="J2330" s="71"/>
      <c r="K2330" s="71"/>
    </row>
    <row r="2331" spans="3:11" s="69" customFormat="1" x14ac:dyDescent="0.25">
      <c r="C2331" s="71"/>
      <c r="D2331" s="71"/>
      <c r="E2331" s="71"/>
      <c r="G2331" s="70"/>
      <c r="H2331" s="70"/>
      <c r="I2331" s="70"/>
      <c r="J2331" s="71"/>
      <c r="K2331" s="71"/>
    </row>
    <row r="2332" spans="3:11" s="69" customFormat="1" x14ac:dyDescent="0.25">
      <c r="C2332" s="71"/>
      <c r="D2332" s="71"/>
      <c r="E2332" s="71"/>
      <c r="G2332" s="70"/>
      <c r="H2332" s="70"/>
      <c r="I2332" s="70"/>
      <c r="J2332" s="71"/>
      <c r="K2332" s="71"/>
    </row>
    <row r="2333" spans="3:11" s="69" customFormat="1" x14ac:dyDescent="0.25">
      <c r="C2333" s="71"/>
      <c r="D2333" s="71"/>
      <c r="E2333" s="71"/>
      <c r="G2333" s="70"/>
      <c r="H2333" s="70"/>
      <c r="I2333" s="70"/>
      <c r="J2333" s="71"/>
      <c r="K2333" s="71"/>
    </row>
    <row r="2334" spans="3:11" s="69" customFormat="1" x14ac:dyDescent="0.25">
      <c r="C2334" s="71"/>
      <c r="D2334" s="71"/>
      <c r="E2334" s="71"/>
      <c r="G2334" s="70"/>
      <c r="H2334" s="70"/>
      <c r="I2334" s="70"/>
      <c r="J2334" s="71"/>
      <c r="K2334" s="71"/>
    </row>
    <row r="2335" spans="3:11" s="69" customFormat="1" x14ac:dyDescent="0.25">
      <c r="C2335" s="71"/>
      <c r="D2335" s="71"/>
      <c r="E2335" s="71"/>
      <c r="G2335" s="70"/>
      <c r="H2335" s="70"/>
      <c r="I2335" s="70"/>
      <c r="J2335" s="71"/>
      <c r="K2335" s="71"/>
    </row>
    <row r="2336" spans="3:11" s="69" customFormat="1" x14ac:dyDescent="0.25">
      <c r="C2336" s="71"/>
      <c r="D2336" s="71"/>
      <c r="E2336" s="71"/>
      <c r="G2336" s="70"/>
      <c r="H2336" s="70"/>
      <c r="I2336" s="70"/>
      <c r="J2336" s="71"/>
      <c r="K2336" s="71"/>
    </row>
    <row r="2337" spans="3:11" s="69" customFormat="1" x14ac:dyDescent="0.25">
      <c r="C2337" s="71"/>
      <c r="D2337" s="71"/>
      <c r="E2337" s="71"/>
      <c r="G2337" s="70"/>
      <c r="H2337" s="70"/>
      <c r="I2337" s="70"/>
      <c r="J2337" s="71"/>
      <c r="K2337" s="71"/>
    </row>
    <row r="2338" spans="3:11" s="69" customFormat="1" x14ac:dyDescent="0.25">
      <c r="C2338" s="71"/>
      <c r="D2338" s="71"/>
      <c r="E2338" s="71"/>
      <c r="G2338" s="70"/>
      <c r="H2338" s="70"/>
      <c r="I2338" s="70"/>
      <c r="J2338" s="71"/>
      <c r="K2338" s="71"/>
    </row>
    <row r="2339" spans="3:11" s="69" customFormat="1" x14ac:dyDescent="0.25">
      <c r="C2339" s="71"/>
      <c r="D2339" s="71"/>
      <c r="E2339" s="71"/>
      <c r="G2339" s="70"/>
      <c r="H2339" s="70"/>
      <c r="I2339" s="70"/>
      <c r="J2339" s="71"/>
      <c r="K2339" s="71"/>
    </row>
    <row r="2340" spans="3:11" s="69" customFormat="1" x14ac:dyDescent="0.25">
      <c r="C2340" s="71"/>
      <c r="D2340" s="71"/>
      <c r="E2340" s="71"/>
      <c r="G2340" s="70"/>
      <c r="H2340" s="70"/>
      <c r="I2340" s="70"/>
      <c r="J2340" s="71"/>
      <c r="K2340" s="71"/>
    </row>
    <row r="2341" spans="3:11" s="69" customFormat="1" x14ac:dyDescent="0.25">
      <c r="C2341" s="71"/>
      <c r="D2341" s="71"/>
      <c r="E2341" s="71"/>
      <c r="G2341" s="70"/>
      <c r="H2341" s="70"/>
      <c r="I2341" s="70"/>
      <c r="J2341" s="71"/>
      <c r="K2341" s="71"/>
    </row>
    <row r="2342" spans="3:11" s="69" customFormat="1" x14ac:dyDescent="0.25">
      <c r="C2342" s="71"/>
      <c r="D2342" s="71"/>
      <c r="E2342" s="71"/>
      <c r="G2342" s="70"/>
      <c r="H2342" s="70"/>
      <c r="I2342" s="70"/>
      <c r="J2342" s="71"/>
      <c r="K2342" s="71"/>
    </row>
    <row r="2343" spans="3:11" s="69" customFormat="1" x14ac:dyDescent="0.25">
      <c r="C2343" s="71"/>
      <c r="D2343" s="71"/>
      <c r="E2343" s="71"/>
      <c r="G2343" s="70"/>
      <c r="H2343" s="70"/>
      <c r="I2343" s="70"/>
      <c r="J2343" s="71"/>
      <c r="K2343" s="71"/>
    </row>
    <row r="2344" spans="3:11" s="69" customFormat="1" x14ac:dyDescent="0.25">
      <c r="C2344" s="71"/>
      <c r="D2344" s="71"/>
      <c r="E2344" s="71"/>
      <c r="G2344" s="70"/>
      <c r="H2344" s="70"/>
      <c r="I2344" s="70"/>
      <c r="J2344" s="71"/>
      <c r="K2344" s="71"/>
    </row>
    <row r="2345" spans="3:11" s="69" customFormat="1" x14ac:dyDescent="0.25">
      <c r="C2345" s="71"/>
      <c r="D2345" s="71"/>
      <c r="E2345" s="71"/>
      <c r="G2345" s="70"/>
      <c r="H2345" s="70"/>
      <c r="I2345" s="70"/>
      <c r="J2345" s="71"/>
      <c r="K2345" s="71"/>
    </row>
    <row r="2346" spans="3:11" s="69" customFormat="1" x14ac:dyDescent="0.25">
      <c r="C2346" s="71"/>
      <c r="D2346" s="71"/>
      <c r="E2346" s="71"/>
      <c r="G2346" s="70"/>
      <c r="H2346" s="70"/>
      <c r="I2346" s="70"/>
      <c r="J2346" s="71"/>
      <c r="K2346" s="71"/>
    </row>
    <row r="2347" spans="3:11" s="69" customFormat="1" x14ac:dyDescent="0.25">
      <c r="C2347" s="71"/>
      <c r="D2347" s="71"/>
      <c r="E2347" s="71"/>
      <c r="G2347" s="70"/>
      <c r="H2347" s="70"/>
      <c r="I2347" s="70"/>
      <c r="J2347" s="71"/>
      <c r="K2347" s="71"/>
    </row>
    <row r="2348" spans="3:11" s="69" customFormat="1" x14ac:dyDescent="0.25">
      <c r="C2348" s="71"/>
      <c r="D2348" s="71"/>
      <c r="E2348" s="71"/>
      <c r="G2348" s="70"/>
      <c r="H2348" s="70"/>
      <c r="I2348" s="70"/>
      <c r="J2348" s="71"/>
      <c r="K2348" s="71"/>
    </row>
    <row r="2349" spans="3:11" s="69" customFormat="1" x14ac:dyDescent="0.25">
      <c r="C2349" s="71"/>
      <c r="D2349" s="71"/>
      <c r="E2349" s="71"/>
      <c r="G2349" s="70"/>
      <c r="H2349" s="70"/>
      <c r="I2349" s="70"/>
      <c r="J2349" s="71"/>
      <c r="K2349" s="71"/>
    </row>
    <row r="2350" spans="3:11" s="69" customFormat="1" x14ac:dyDescent="0.25">
      <c r="C2350" s="71"/>
      <c r="D2350" s="71"/>
      <c r="E2350" s="71"/>
      <c r="G2350" s="70"/>
      <c r="H2350" s="70"/>
      <c r="I2350" s="70"/>
      <c r="J2350" s="71"/>
      <c r="K2350" s="71"/>
    </row>
    <row r="2351" spans="3:11" s="69" customFormat="1" x14ac:dyDescent="0.25">
      <c r="C2351" s="71"/>
      <c r="D2351" s="71"/>
      <c r="E2351" s="71"/>
      <c r="G2351" s="70"/>
      <c r="H2351" s="70"/>
      <c r="I2351" s="70"/>
      <c r="J2351" s="71"/>
      <c r="K2351" s="71"/>
    </row>
    <row r="2352" spans="3:11" s="69" customFormat="1" x14ac:dyDescent="0.25">
      <c r="C2352" s="71"/>
      <c r="D2352" s="71"/>
      <c r="E2352" s="71"/>
      <c r="G2352" s="70"/>
      <c r="H2352" s="70"/>
      <c r="I2352" s="70"/>
      <c r="J2352" s="71"/>
      <c r="K2352" s="71"/>
    </row>
    <row r="2353" spans="3:11" s="69" customFormat="1" x14ac:dyDescent="0.25">
      <c r="C2353" s="71"/>
      <c r="D2353" s="71"/>
      <c r="E2353" s="71"/>
      <c r="G2353" s="70"/>
      <c r="H2353" s="70"/>
      <c r="I2353" s="70"/>
      <c r="J2353" s="71"/>
      <c r="K2353" s="71"/>
    </row>
    <row r="2354" spans="3:11" s="69" customFormat="1" x14ac:dyDescent="0.25">
      <c r="C2354" s="71"/>
      <c r="D2354" s="71"/>
      <c r="E2354" s="71"/>
      <c r="G2354" s="70"/>
      <c r="H2354" s="70"/>
      <c r="I2354" s="70"/>
      <c r="J2354" s="71"/>
      <c r="K2354" s="71"/>
    </row>
    <row r="2355" spans="3:11" s="69" customFormat="1" x14ac:dyDescent="0.25">
      <c r="C2355" s="71"/>
      <c r="D2355" s="71"/>
      <c r="E2355" s="71"/>
      <c r="G2355" s="70"/>
      <c r="H2355" s="70"/>
      <c r="I2355" s="70"/>
      <c r="J2355" s="71"/>
      <c r="K2355" s="71"/>
    </row>
    <row r="2356" spans="3:11" s="69" customFormat="1" x14ac:dyDescent="0.25">
      <c r="C2356" s="71"/>
      <c r="D2356" s="71"/>
      <c r="E2356" s="71"/>
      <c r="G2356" s="70"/>
      <c r="H2356" s="70"/>
      <c r="I2356" s="70"/>
      <c r="J2356" s="71"/>
      <c r="K2356" s="71"/>
    </row>
    <row r="2357" spans="3:11" s="69" customFormat="1" x14ac:dyDescent="0.25">
      <c r="C2357" s="71"/>
      <c r="D2357" s="71"/>
      <c r="E2357" s="71"/>
      <c r="G2357" s="70"/>
      <c r="H2357" s="70"/>
      <c r="I2357" s="70"/>
      <c r="J2357" s="71"/>
      <c r="K2357" s="71"/>
    </row>
    <row r="2358" spans="3:11" s="69" customFormat="1" x14ac:dyDescent="0.25">
      <c r="C2358" s="71"/>
      <c r="D2358" s="71"/>
      <c r="E2358" s="71"/>
      <c r="G2358" s="70"/>
      <c r="H2358" s="70"/>
      <c r="I2358" s="70"/>
      <c r="J2358" s="71"/>
      <c r="K2358" s="71"/>
    </row>
    <row r="2359" spans="3:11" s="69" customFormat="1" x14ac:dyDescent="0.25">
      <c r="C2359" s="71"/>
      <c r="D2359" s="71"/>
      <c r="E2359" s="71"/>
      <c r="G2359" s="70"/>
      <c r="H2359" s="70"/>
      <c r="I2359" s="70"/>
      <c r="J2359" s="71"/>
      <c r="K2359" s="71"/>
    </row>
    <row r="2360" spans="3:11" s="69" customFormat="1" x14ac:dyDescent="0.25">
      <c r="C2360" s="71"/>
      <c r="D2360" s="71"/>
      <c r="E2360" s="71"/>
      <c r="G2360" s="70"/>
      <c r="H2360" s="70"/>
      <c r="I2360" s="70"/>
      <c r="J2360" s="71"/>
      <c r="K2360" s="71"/>
    </row>
    <row r="2361" spans="3:11" s="69" customFormat="1" x14ac:dyDescent="0.25">
      <c r="C2361" s="71"/>
      <c r="D2361" s="71"/>
      <c r="E2361" s="71"/>
      <c r="G2361" s="70"/>
      <c r="H2361" s="70"/>
      <c r="I2361" s="70"/>
      <c r="J2361" s="71"/>
      <c r="K2361" s="71"/>
    </row>
    <row r="2362" spans="3:11" s="69" customFormat="1" x14ac:dyDescent="0.25">
      <c r="C2362" s="71"/>
      <c r="D2362" s="71"/>
      <c r="E2362" s="71"/>
      <c r="G2362" s="70"/>
      <c r="H2362" s="70"/>
      <c r="I2362" s="70"/>
      <c r="J2362" s="71"/>
      <c r="K2362" s="71"/>
    </row>
    <row r="2363" spans="3:11" s="69" customFormat="1" x14ac:dyDescent="0.25">
      <c r="C2363" s="71"/>
      <c r="D2363" s="71"/>
      <c r="E2363" s="71"/>
      <c r="G2363" s="70"/>
      <c r="H2363" s="70"/>
      <c r="I2363" s="70"/>
      <c r="J2363" s="71"/>
      <c r="K2363" s="71"/>
    </row>
    <row r="2364" spans="3:11" s="69" customFormat="1" x14ac:dyDescent="0.25">
      <c r="C2364" s="71"/>
      <c r="D2364" s="71"/>
      <c r="E2364" s="71"/>
      <c r="G2364" s="70"/>
      <c r="H2364" s="70"/>
      <c r="I2364" s="70"/>
      <c r="J2364" s="71"/>
      <c r="K2364" s="71"/>
    </row>
    <row r="2365" spans="3:11" s="69" customFormat="1" x14ac:dyDescent="0.25">
      <c r="C2365" s="71"/>
      <c r="D2365" s="71"/>
      <c r="E2365" s="71"/>
      <c r="G2365" s="70"/>
      <c r="H2365" s="70"/>
      <c r="I2365" s="70"/>
      <c r="J2365" s="71"/>
      <c r="K2365" s="71"/>
    </row>
    <row r="2366" spans="3:11" s="69" customFormat="1" x14ac:dyDescent="0.25">
      <c r="C2366" s="71"/>
      <c r="D2366" s="71"/>
      <c r="E2366" s="71"/>
      <c r="G2366" s="70"/>
      <c r="H2366" s="70"/>
      <c r="I2366" s="70"/>
      <c r="J2366" s="71"/>
      <c r="K2366" s="71"/>
    </row>
    <row r="2367" spans="3:11" s="69" customFormat="1" x14ac:dyDescent="0.25">
      <c r="C2367" s="71"/>
      <c r="D2367" s="71"/>
      <c r="E2367" s="71"/>
      <c r="G2367" s="70"/>
      <c r="H2367" s="70"/>
      <c r="I2367" s="70"/>
      <c r="J2367" s="71"/>
      <c r="K2367" s="71"/>
    </row>
    <row r="2368" spans="3:11" s="69" customFormat="1" x14ac:dyDescent="0.25">
      <c r="C2368" s="71"/>
      <c r="D2368" s="71"/>
      <c r="E2368" s="71"/>
      <c r="G2368" s="70"/>
      <c r="H2368" s="70"/>
      <c r="I2368" s="70"/>
      <c r="J2368" s="71"/>
      <c r="K2368" s="71"/>
    </row>
    <row r="2369" spans="3:11" s="69" customFormat="1" x14ac:dyDescent="0.25">
      <c r="C2369" s="71"/>
      <c r="D2369" s="71"/>
      <c r="E2369" s="71"/>
      <c r="G2369" s="70"/>
      <c r="H2369" s="70"/>
      <c r="I2369" s="70"/>
      <c r="J2369" s="71"/>
      <c r="K2369" s="71"/>
    </row>
    <row r="2370" spans="3:11" s="69" customFormat="1" x14ac:dyDescent="0.25">
      <c r="C2370" s="71"/>
      <c r="D2370" s="71"/>
      <c r="E2370" s="71"/>
      <c r="G2370" s="70"/>
      <c r="H2370" s="70"/>
      <c r="I2370" s="70"/>
      <c r="J2370" s="71"/>
      <c r="K2370" s="71"/>
    </row>
    <row r="2371" spans="3:11" s="69" customFormat="1" x14ac:dyDescent="0.25">
      <c r="C2371" s="71"/>
      <c r="D2371" s="71"/>
      <c r="E2371" s="71"/>
      <c r="G2371" s="70"/>
      <c r="H2371" s="70"/>
      <c r="I2371" s="70"/>
      <c r="J2371" s="71"/>
      <c r="K2371" s="71"/>
    </row>
    <row r="2372" spans="3:11" s="69" customFormat="1" x14ac:dyDescent="0.25">
      <c r="C2372" s="71"/>
      <c r="D2372" s="71"/>
      <c r="E2372" s="71"/>
      <c r="G2372" s="70"/>
      <c r="H2372" s="70"/>
      <c r="I2372" s="70"/>
      <c r="J2372" s="71"/>
      <c r="K2372" s="71"/>
    </row>
    <row r="2373" spans="3:11" s="69" customFormat="1" x14ac:dyDescent="0.25">
      <c r="C2373" s="71"/>
      <c r="D2373" s="71"/>
      <c r="E2373" s="71"/>
      <c r="G2373" s="70"/>
      <c r="H2373" s="70"/>
      <c r="I2373" s="70"/>
      <c r="J2373" s="71"/>
      <c r="K2373" s="71"/>
    </row>
    <row r="2374" spans="3:11" s="69" customFormat="1" x14ac:dyDescent="0.25">
      <c r="C2374" s="71"/>
      <c r="D2374" s="71"/>
      <c r="E2374" s="71"/>
      <c r="G2374" s="70"/>
      <c r="H2374" s="70"/>
      <c r="I2374" s="70"/>
      <c r="J2374" s="71"/>
      <c r="K2374" s="71"/>
    </row>
    <row r="2375" spans="3:11" s="69" customFormat="1" x14ac:dyDescent="0.25">
      <c r="C2375" s="71"/>
      <c r="D2375" s="71"/>
      <c r="E2375" s="71"/>
      <c r="G2375" s="70"/>
      <c r="H2375" s="70"/>
      <c r="I2375" s="70"/>
      <c r="J2375" s="71"/>
      <c r="K2375" s="71"/>
    </row>
    <row r="2376" spans="3:11" s="69" customFormat="1" x14ac:dyDescent="0.25">
      <c r="C2376" s="71"/>
      <c r="D2376" s="71"/>
      <c r="E2376" s="71"/>
      <c r="G2376" s="70"/>
      <c r="H2376" s="70"/>
      <c r="I2376" s="70"/>
      <c r="J2376" s="71"/>
      <c r="K2376" s="71"/>
    </row>
    <row r="2377" spans="3:11" s="69" customFormat="1" x14ac:dyDescent="0.25">
      <c r="C2377" s="71"/>
      <c r="D2377" s="71"/>
      <c r="E2377" s="71"/>
      <c r="G2377" s="70"/>
      <c r="H2377" s="70"/>
      <c r="I2377" s="70"/>
      <c r="J2377" s="71"/>
      <c r="K2377" s="71"/>
    </row>
    <row r="2378" spans="3:11" s="69" customFormat="1" x14ac:dyDescent="0.25">
      <c r="C2378" s="71"/>
      <c r="D2378" s="71"/>
      <c r="E2378" s="71"/>
      <c r="G2378" s="70"/>
      <c r="H2378" s="70"/>
      <c r="I2378" s="70"/>
      <c r="J2378" s="71"/>
      <c r="K2378" s="71"/>
    </row>
    <row r="2379" spans="3:11" s="69" customFormat="1" x14ac:dyDescent="0.25">
      <c r="C2379" s="71"/>
      <c r="D2379" s="71"/>
      <c r="E2379" s="71"/>
      <c r="G2379" s="70"/>
      <c r="H2379" s="70"/>
      <c r="I2379" s="70"/>
      <c r="J2379" s="71"/>
      <c r="K2379" s="71"/>
    </row>
    <row r="2380" spans="3:11" s="69" customFormat="1" x14ac:dyDescent="0.25">
      <c r="C2380" s="71"/>
      <c r="D2380" s="71"/>
      <c r="E2380" s="71"/>
      <c r="G2380" s="70"/>
      <c r="H2380" s="70"/>
      <c r="I2380" s="70"/>
      <c r="J2380" s="71"/>
      <c r="K2380" s="71"/>
    </row>
    <row r="2381" spans="3:11" s="69" customFormat="1" x14ac:dyDescent="0.25">
      <c r="C2381" s="71"/>
      <c r="D2381" s="71"/>
      <c r="E2381" s="71"/>
      <c r="G2381" s="70"/>
      <c r="H2381" s="70"/>
      <c r="I2381" s="70"/>
      <c r="J2381" s="71"/>
      <c r="K2381" s="71"/>
    </row>
    <row r="2382" spans="3:11" s="69" customFormat="1" x14ac:dyDescent="0.25">
      <c r="C2382" s="71"/>
      <c r="D2382" s="71"/>
      <c r="E2382" s="71"/>
      <c r="G2382" s="70"/>
      <c r="H2382" s="70"/>
      <c r="I2382" s="70"/>
      <c r="J2382" s="71"/>
      <c r="K2382" s="71"/>
    </row>
    <row r="2383" spans="3:11" s="69" customFormat="1" x14ac:dyDescent="0.25">
      <c r="C2383" s="71"/>
      <c r="D2383" s="71"/>
      <c r="E2383" s="71"/>
      <c r="G2383" s="70"/>
      <c r="H2383" s="70"/>
      <c r="I2383" s="70"/>
      <c r="J2383" s="71"/>
      <c r="K2383" s="71"/>
    </row>
    <row r="2384" spans="3:11" s="69" customFormat="1" x14ac:dyDescent="0.25">
      <c r="C2384" s="71"/>
      <c r="D2384" s="71"/>
      <c r="E2384" s="71"/>
      <c r="G2384" s="70"/>
      <c r="H2384" s="70"/>
      <c r="I2384" s="70"/>
      <c r="J2384" s="71"/>
      <c r="K2384" s="71"/>
    </row>
    <row r="2385" spans="3:11" s="69" customFormat="1" x14ac:dyDescent="0.25">
      <c r="C2385" s="71"/>
      <c r="D2385" s="71"/>
      <c r="E2385" s="71"/>
      <c r="G2385" s="70"/>
      <c r="H2385" s="70"/>
      <c r="I2385" s="70"/>
      <c r="J2385" s="71"/>
      <c r="K2385" s="71"/>
    </row>
    <row r="2386" spans="3:11" s="69" customFormat="1" x14ac:dyDescent="0.25">
      <c r="C2386" s="71"/>
      <c r="D2386" s="71"/>
      <c r="E2386" s="71"/>
      <c r="G2386" s="70"/>
      <c r="H2386" s="70"/>
      <c r="I2386" s="70"/>
      <c r="J2386" s="71"/>
      <c r="K2386" s="71"/>
    </row>
    <row r="2387" spans="3:11" s="69" customFormat="1" x14ac:dyDescent="0.25">
      <c r="C2387" s="71"/>
      <c r="D2387" s="71"/>
      <c r="E2387" s="71"/>
      <c r="G2387" s="70"/>
      <c r="H2387" s="70"/>
      <c r="I2387" s="70"/>
      <c r="J2387" s="71"/>
      <c r="K2387" s="71"/>
    </row>
    <row r="2388" spans="3:11" s="69" customFormat="1" x14ac:dyDescent="0.25">
      <c r="C2388" s="71"/>
      <c r="D2388" s="71"/>
      <c r="E2388" s="71"/>
      <c r="G2388" s="70"/>
      <c r="H2388" s="70"/>
      <c r="I2388" s="70"/>
      <c r="J2388" s="71"/>
      <c r="K2388" s="71"/>
    </row>
    <row r="2389" spans="3:11" s="69" customFormat="1" x14ac:dyDescent="0.25">
      <c r="C2389" s="71"/>
      <c r="D2389" s="71"/>
      <c r="E2389" s="71"/>
      <c r="G2389" s="70"/>
      <c r="H2389" s="70"/>
      <c r="I2389" s="70"/>
      <c r="J2389" s="71"/>
      <c r="K2389" s="71"/>
    </row>
    <row r="2390" spans="3:11" s="69" customFormat="1" x14ac:dyDescent="0.25">
      <c r="C2390" s="71"/>
      <c r="D2390" s="71"/>
      <c r="E2390" s="71"/>
      <c r="G2390" s="70"/>
      <c r="H2390" s="70"/>
      <c r="I2390" s="70"/>
      <c r="J2390" s="71"/>
      <c r="K2390" s="71"/>
    </row>
    <row r="2391" spans="3:11" s="69" customFormat="1" x14ac:dyDescent="0.25">
      <c r="C2391" s="71"/>
      <c r="D2391" s="71"/>
      <c r="E2391" s="71"/>
      <c r="G2391" s="70"/>
      <c r="H2391" s="70"/>
      <c r="I2391" s="70"/>
      <c r="J2391" s="71"/>
      <c r="K2391" s="71"/>
    </row>
    <row r="2392" spans="3:11" s="69" customFormat="1" x14ac:dyDescent="0.25">
      <c r="C2392" s="71"/>
      <c r="D2392" s="71"/>
      <c r="E2392" s="71"/>
      <c r="G2392" s="70"/>
      <c r="H2392" s="70"/>
      <c r="I2392" s="70"/>
      <c r="J2392" s="71"/>
      <c r="K2392" s="71"/>
    </row>
    <row r="2393" spans="3:11" s="69" customFormat="1" x14ac:dyDescent="0.25">
      <c r="C2393" s="71"/>
      <c r="D2393" s="71"/>
      <c r="E2393" s="71"/>
      <c r="G2393" s="70"/>
      <c r="H2393" s="70"/>
      <c r="I2393" s="70"/>
      <c r="J2393" s="71"/>
      <c r="K2393" s="71"/>
    </row>
    <row r="2394" spans="3:11" s="69" customFormat="1" x14ac:dyDescent="0.25">
      <c r="C2394" s="71"/>
      <c r="D2394" s="71"/>
      <c r="E2394" s="71"/>
      <c r="G2394" s="70"/>
      <c r="H2394" s="70"/>
      <c r="I2394" s="70"/>
      <c r="J2394" s="71"/>
      <c r="K2394" s="71"/>
    </row>
    <row r="2395" spans="3:11" s="69" customFormat="1" x14ac:dyDescent="0.25">
      <c r="C2395" s="71"/>
      <c r="D2395" s="71"/>
      <c r="E2395" s="71"/>
      <c r="G2395" s="70"/>
      <c r="H2395" s="70"/>
      <c r="I2395" s="70"/>
      <c r="J2395" s="71"/>
      <c r="K2395" s="71"/>
    </row>
    <row r="2396" spans="3:11" s="69" customFormat="1" x14ac:dyDescent="0.25">
      <c r="C2396" s="71"/>
      <c r="D2396" s="71"/>
      <c r="E2396" s="71"/>
      <c r="G2396" s="70"/>
      <c r="H2396" s="70"/>
      <c r="I2396" s="70"/>
      <c r="J2396" s="71"/>
      <c r="K2396" s="71"/>
    </row>
    <row r="2397" spans="3:11" s="69" customFormat="1" x14ac:dyDescent="0.25">
      <c r="C2397" s="71"/>
      <c r="D2397" s="71"/>
      <c r="E2397" s="71"/>
      <c r="G2397" s="70"/>
      <c r="H2397" s="70"/>
      <c r="I2397" s="70"/>
      <c r="J2397" s="71"/>
      <c r="K2397" s="71"/>
    </row>
    <row r="2398" spans="3:11" s="69" customFormat="1" x14ac:dyDescent="0.25">
      <c r="C2398" s="71"/>
      <c r="D2398" s="71"/>
      <c r="E2398" s="71"/>
      <c r="G2398" s="70"/>
      <c r="H2398" s="70"/>
      <c r="I2398" s="70"/>
      <c r="J2398" s="71"/>
      <c r="K2398" s="71"/>
    </row>
    <row r="2399" spans="3:11" s="69" customFormat="1" x14ac:dyDescent="0.25">
      <c r="C2399" s="71"/>
      <c r="D2399" s="71"/>
      <c r="E2399" s="71"/>
      <c r="G2399" s="70"/>
      <c r="H2399" s="70"/>
      <c r="I2399" s="70"/>
      <c r="J2399" s="71"/>
      <c r="K2399" s="71"/>
    </row>
    <row r="2400" spans="3:11" s="69" customFormat="1" x14ac:dyDescent="0.25">
      <c r="C2400" s="71"/>
      <c r="D2400" s="71"/>
      <c r="E2400" s="71"/>
      <c r="G2400" s="70"/>
      <c r="H2400" s="70"/>
      <c r="I2400" s="70"/>
      <c r="J2400" s="71"/>
      <c r="K2400" s="71"/>
    </row>
    <row r="2401" spans="3:11" s="69" customFormat="1" x14ac:dyDescent="0.25">
      <c r="C2401" s="71"/>
      <c r="D2401" s="71"/>
      <c r="E2401" s="71"/>
      <c r="G2401" s="70"/>
      <c r="H2401" s="70"/>
      <c r="I2401" s="70"/>
      <c r="J2401" s="71"/>
      <c r="K2401" s="71"/>
    </row>
    <row r="2402" spans="3:11" s="69" customFormat="1" x14ac:dyDescent="0.25">
      <c r="C2402" s="71"/>
      <c r="D2402" s="71"/>
      <c r="E2402" s="71"/>
      <c r="G2402" s="70"/>
      <c r="H2402" s="70"/>
      <c r="I2402" s="70"/>
      <c r="J2402" s="71"/>
      <c r="K2402" s="71"/>
    </row>
    <row r="2403" spans="3:11" s="69" customFormat="1" x14ac:dyDescent="0.25">
      <c r="C2403" s="71"/>
      <c r="D2403" s="71"/>
      <c r="E2403" s="71"/>
      <c r="G2403" s="70"/>
      <c r="H2403" s="70"/>
      <c r="I2403" s="70"/>
      <c r="J2403" s="71"/>
      <c r="K2403" s="71"/>
    </row>
    <row r="2404" spans="3:11" s="69" customFormat="1" x14ac:dyDescent="0.25">
      <c r="C2404" s="71"/>
      <c r="D2404" s="71"/>
      <c r="E2404" s="71"/>
      <c r="G2404" s="70"/>
      <c r="H2404" s="70"/>
      <c r="I2404" s="70"/>
      <c r="J2404" s="71"/>
      <c r="K2404" s="71"/>
    </row>
    <row r="2405" spans="3:11" s="69" customFormat="1" x14ac:dyDescent="0.25">
      <c r="C2405" s="71"/>
      <c r="D2405" s="71"/>
      <c r="E2405" s="71"/>
      <c r="G2405" s="70"/>
      <c r="H2405" s="70"/>
      <c r="I2405" s="70"/>
      <c r="J2405" s="71"/>
      <c r="K2405" s="71"/>
    </row>
    <row r="2406" spans="3:11" s="69" customFormat="1" x14ac:dyDescent="0.25">
      <c r="C2406" s="71"/>
      <c r="D2406" s="71"/>
      <c r="E2406" s="71"/>
      <c r="G2406" s="70"/>
      <c r="H2406" s="70"/>
      <c r="I2406" s="70"/>
      <c r="J2406" s="71"/>
      <c r="K2406" s="71"/>
    </row>
  </sheetData>
  <sheetProtection insertRows="0"/>
  <mergeCells count="6">
    <mergeCell ref="K1:K2"/>
    <mergeCell ref="A1:A2"/>
    <mergeCell ref="B1:B2"/>
    <mergeCell ref="C1:F2"/>
    <mergeCell ref="G1:I1"/>
    <mergeCell ref="J1:J2"/>
  </mergeCells>
  <conditionalFormatting sqref="A1:XFD363 A364 C364:XFD364 A365:XFD1048576">
    <cfRule type="expression" dxfId="1" priority="1">
      <formula>CELL("Schutz",A1)=0</formula>
    </cfRule>
  </conditionalFormatting>
  <pageMargins left="0.70866141732283472" right="0.70866141732283472" top="0.98425196850393704" bottom="0.78740157480314965" header="0.31496062992125984" footer="0.31496062992125984"/>
  <pageSetup paperSize="8" scale="70" fitToHeight="0" orientation="portrait" r:id="rId1"/>
  <headerFooter>
    <oddHeader>&amp;L&amp;"-,Fett"KH XXX&amp;"-,Standard"
SO-3351-21/xx
Kosten nach DIN 276
&amp;R&amp;10Vermögen und Bau Baden-Württemberg
Betriebsleitung/ Bauberatung Dritter</oddHeader>
    <oddFooter>&amp;L&amp;10Erstellt: 08.11.2018
Geändert: &amp;D&amp;R&amp;10Seite &amp;P/&amp;N</oddFooter>
  </headerFooter>
  <ignoredErrors>
    <ignoredError sqref="F10:F13 F16:F38 F41:F60 F68:F79 F90:F103 F109:F130 F137:F155 F162:F174 F181:F196 F203:F218 F221:F226 F256:F277 F288:F320 F323:F325 F358:F383 F386:F398 F405:F426 F433:F445 F452:F473 F481:F509 F516:F537 F544:F565 F572:F593 F600:F606 F613:F622 F629:F650 F657:F660 F671:F702 F709:F740 F743:F772 F775:F780 J423:J454 J455:J474 J481:J503 J408:J420 K408:K419 K420:K445 K452:K473 K481:K505 K506:K509 J510:K530 J506:J509 J531:K565 J572:K606 J613:K624 J641:K652 J666:K690 J693:K719 J725:K756 J763:K780 J10:K38 J41:K63 J74:K102 J109:K132 J143:K157 J181:K198 J215:K226 J249:K252 J285:K314 J317:K325 J355:K385 J389:K406 J626:K638 F81:F87 J65:K71 J134:K140 J159:K174 J200:K212 F228:F249 J228:K246 F328:F355 J328:K349 J254:K278 J654:K660 F663:F665 J663:K665 F782:F785 J782:K78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outlinePr summaryBelow="0"/>
    <pageSetUpPr fitToPage="1"/>
  </sheetPr>
  <dimension ref="A1:S307"/>
  <sheetViews>
    <sheetView zoomScaleNormal="100" workbookViewId="0">
      <pane xSplit="10" ySplit="4" topLeftCell="K5" activePane="bottomRight" state="frozen"/>
      <selection activeCell="B70" sqref="B70"/>
      <selection pane="topRight" activeCell="B70" sqref="B70"/>
      <selection pane="bottomLeft" activeCell="B70" sqref="B70"/>
      <selection pane="bottomRight" activeCell="C316" sqref="C316"/>
    </sheetView>
  </sheetViews>
  <sheetFormatPr baseColWidth="10" defaultColWidth="11.42578125" defaultRowHeight="15" outlineLevelRow="2" x14ac:dyDescent="0.25"/>
  <cols>
    <col min="1" max="1" width="9.7109375" style="47" customWidth="1"/>
    <col min="2" max="2" width="40.7109375" style="47" customWidth="1"/>
    <col min="3" max="3" width="14.7109375" style="47" customWidth="1"/>
    <col min="4" max="7" width="14.7109375" style="31" customWidth="1"/>
    <col min="8" max="8" width="14.7109375" style="47" customWidth="1"/>
    <col min="9" max="9" width="45.7109375" style="56" customWidth="1"/>
    <col min="10" max="10" width="16.5703125" style="65" hidden="1" customWidth="1"/>
    <col min="11" max="11" width="11.42578125" style="47"/>
    <col min="12" max="12" width="12.85546875" style="47" bestFit="1" customWidth="1"/>
    <col min="13" max="13" width="11.7109375" style="47" bestFit="1" customWidth="1"/>
    <col min="14" max="14" width="11.5703125" style="47" bestFit="1" customWidth="1"/>
    <col min="15" max="15" width="12.7109375" style="47" bestFit="1" customWidth="1"/>
    <col min="16" max="16384" width="11.42578125" style="47"/>
  </cols>
  <sheetData>
    <row r="1" spans="1:10" ht="15" customHeight="1" x14ac:dyDescent="0.25">
      <c r="A1" s="485" t="s">
        <v>960</v>
      </c>
      <c r="B1" s="487" t="s">
        <v>6</v>
      </c>
      <c r="C1" s="488" t="s">
        <v>141</v>
      </c>
      <c r="D1" s="489" t="s">
        <v>211</v>
      </c>
      <c r="E1" s="489"/>
      <c r="F1" s="489"/>
      <c r="G1" s="488" t="s">
        <v>142</v>
      </c>
      <c r="H1" s="484" t="s">
        <v>212</v>
      </c>
      <c r="I1" s="484" t="s">
        <v>1</v>
      </c>
      <c r="J1" s="46"/>
    </row>
    <row r="2" spans="1:10" ht="30" customHeight="1" x14ac:dyDescent="0.25">
      <c r="A2" s="486"/>
      <c r="B2" s="486"/>
      <c r="C2" s="488"/>
      <c r="D2" s="102" t="s">
        <v>959</v>
      </c>
      <c r="E2" s="102" t="s">
        <v>214</v>
      </c>
      <c r="F2" s="102" t="s">
        <v>215</v>
      </c>
      <c r="G2" s="488"/>
      <c r="H2" s="484"/>
      <c r="I2" s="484"/>
      <c r="J2" s="48" t="s">
        <v>595</v>
      </c>
    </row>
    <row r="3" spans="1:10" x14ac:dyDescent="0.25">
      <c r="A3" s="103" t="s">
        <v>216</v>
      </c>
      <c r="B3" s="104" t="s">
        <v>132</v>
      </c>
      <c r="C3" s="105" t="s">
        <v>961</v>
      </c>
      <c r="D3" s="106" t="s">
        <v>962</v>
      </c>
      <c r="E3" s="106" t="s">
        <v>963</v>
      </c>
      <c r="F3" s="106" t="s">
        <v>963</v>
      </c>
      <c r="G3" s="105" t="s">
        <v>964</v>
      </c>
      <c r="H3" s="107" t="s">
        <v>220</v>
      </c>
      <c r="I3" s="107"/>
      <c r="J3" s="48"/>
    </row>
    <row r="4" spans="1:10" ht="5.0999999999999996" customHeight="1" x14ac:dyDescent="0.25">
      <c r="A4" s="49"/>
      <c r="B4" s="49"/>
      <c r="C4" s="50"/>
      <c r="D4" s="51"/>
      <c r="E4" s="51"/>
      <c r="F4" s="51"/>
      <c r="G4" s="50"/>
      <c r="H4" s="50"/>
      <c r="I4" s="157"/>
      <c r="J4" s="52"/>
    </row>
    <row r="5" spans="1:10" collapsed="1" x14ac:dyDescent="0.25">
      <c r="A5" s="108">
        <v>200</v>
      </c>
      <c r="B5" s="109" t="s">
        <v>928</v>
      </c>
      <c r="C5" s="110">
        <f>C6+C14+C24</f>
        <v>0</v>
      </c>
      <c r="D5" s="111">
        <f t="shared" ref="D5:H5" si="0">D6+D14+D24</f>
        <v>0</v>
      </c>
      <c r="E5" s="111">
        <f t="shared" si="0"/>
        <v>0</v>
      </c>
      <c r="F5" s="111">
        <f t="shared" si="0"/>
        <v>0</v>
      </c>
      <c r="G5" s="110">
        <f t="shared" si="0"/>
        <v>0</v>
      </c>
      <c r="H5" s="112">
        <f t="shared" si="0"/>
        <v>0</v>
      </c>
      <c r="I5" s="155"/>
      <c r="J5" s="53">
        <f>J6+J14</f>
        <v>573095</v>
      </c>
    </row>
    <row r="6" spans="1:10" hidden="1" outlineLevel="1" collapsed="1" x14ac:dyDescent="0.25">
      <c r="A6" s="149">
        <v>210</v>
      </c>
      <c r="B6" s="150" t="s">
        <v>221</v>
      </c>
      <c r="C6" s="151">
        <f>SUM(C7:C13)</f>
        <v>0</v>
      </c>
      <c r="D6" s="152">
        <f t="shared" ref="D6:H6" si="1">SUM(D7:D13)</f>
        <v>0</v>
      </c>
      <c r="E6" s="152">
        <f t="shared" si="1"/>
        <v>0</v>
      </c>
      <c r="F6" s="152">
        <f t="shared" si="1"/>
        <v>0</v>
      </c>
      <c r="G6" s="151">
        <f t="shared" si="1"/>
        <v>0</v>
      </c>
      <c r="H6" s="153">
        <f t="shared" si="1"/>
        <v>0</v>
      </c>
      <c r="I6" s="154"/>
      <c r="J6" s="54">
        <f>SUM(J7:J10)</f>
        <v>252165</v>
      </c>
    </row>
    <row r="7" spans="1:10" hidden="1" outlineLevel="2" x14ac:dyDescent="0.25">
      <c r="A7" s="113">
        <v>211</v>
      </c>
      <c r="B7" s="114" t="s">
        <v>222</v>
      </c>
      <c r="C7" s="115">
        <f>'Kosten Eingabe'!F7</f>
        <v>0</v>
      </c>
      <c r="D7" s="116">
        <f>'Kosten Eingabe'!G7</f>
        <v>0</v>
      </c>
      <c r="E7" s="116">
        <f>'Kosten Eingabe'!H7</f>
        <v>0</v>
      </c>
      <c r="F7" s="116">
        <f>'Kosten Eingabe'!I7</f>
        <v>0</v>
      </c>
      <c r="G7" s="115">
        <f>'Kosten Eingabe'!J7</f>
        <v>0</v>
      </c>
      <c r="H7" s="117">
        <f>'Kosten Eingabe'!K7</f>
        <v>0</v>
      </c>
      <c r="I7" s="148"/>
      <c r="J7" s="55">
        <v>480</v>
      </c>
    </row>
    <row r="8" spans="1:10" hidden="1" outlineLevel="2" x14ac:dyDescent="0.25">
      <c r="A8" s="113">
        <v>212</v>
      </c>
      <c r="B8" s="118" t="s">
        <v>224</v>
      </c>
      <c r="C8" s="115">
        <f>'Kosten Eingabe'!F10</f>
        <v>0</v>
      </c>
      <c r="D8" s="116">
        <f>'Kosten Eingabe'!G10</f>
        <v>0</v>
      </c>
      <c r="E8" s="116">
        <f>'Kosten Eingabe'!H10</f>
        <v>0</v>
      </c>
      <c r="F8" s="116">
        <f>'Kosten Eingabe'!I10</f>
        <v>0</v>
      </c>
      <c r="G8" s="115">
        <f>'Kosten Eingabe'!J10</f>
        <v>0</v>
      </c>
      <c r="H8" s="117">
        <f>'Kosten Eingabe'!K10</f>
        <v>0</v>
      </c>
      <c r="I8" s="156"/>
      <c r="J8" s="55">
        <v>216655</v>
      </c>
    </row>
    <row r="9" spans="1:10" hidden="1" outlineLevel="2" x14ac:dyDescent="0.25">
      <c r="A9" s="113">
        <v>213</v>
      </c>
      <c r="B9" s="118" t="s">
        <v>226</v>
      </c>
      <c r="C9" s="115">
        <f>'Kosten Eingabe'!F13</f>
        <v>0</v>
      </c>
      <c r="D9" s="116">
        <f>'Kosten Eingabe'!G13</f>
        <v>0</v>
      </c>
      <c r="E9" s="116">
        <f>'Kosten Eingabe'!H13</f>
        <v>0</v>
      </c>
      <c r="F9" s="116">
        <f>'Kosten Eingabe'!I13</f>
        <v>0</v>
      </c>
      <c r="G9" s="115">
        <f>'Kosten Eingabe'!J13</f>
        <v>0</v>
      </c>
      <c r="H9" s="117">
        <f>'Kosten Eingabe'!K13</f>
        <v>0</v>
      </c>
      <c r="I9" s="156"/>
      <c r="J9" s="55"/>
    </row>
    <row r="10" spans="1:10" hidden="1" outlineLevel="2" x14ac:dyDescent="0.25">
      <c r="A10" s="113">
        <v>214</v>
      </c>
      <c r="B10" s="118" t="s">
        <v>228</v>
      </c>
      <c r="C10" s="115">
        <f>'Kosten Eingabe'!F16</f>
        <v>0</v>
      </c>
      <c r="D10" s="116">
        <f>'Kosten Eingabe'!G16</f>
        <v>0</v>
      </c>
      <c r="E10" s="116">
        <f>'Kosten Eingabe'!H16</f>
        <v>0</v>
      </c>
      <c r="F10" s="116">
        <f>'Kosten Eingabe'!I16</f>
        <v>0</v>
      </c>
      <c r="G10" s="115">
        <f>'Kosten Eingabe'!J16</f>
        <v>0</v>
      </c>
      <c r="H10" s="117">
        <f>'Kosten Eingabe'!K16</f>
        <v>0</v>
      </c>
      <c r="I10" s="148"/>
      <c r="J10" s="55">
        <v>35030</v>
      </c>
    </row>
    <row r="11" spans="1:10" hidden="1" outlineLevel="2" x14ac:dyDescent="0.25">
      <c r="A11" s="113">
        <v>215</v>
      </c>
      <c r="B11" s="118" t="s">
        <v>602</v>
      </c>
      <c r="C11" s="115">
        <f>'Kosten Eingabe'!F19</f>
        <v>0</v>
      </c>
      <c r="D11" s="116">
        <f>'Kosten Eingabe'!G19</f>
        <v>0</v>
      </c>
      <c r="E11" s="116">
        <f>'Kosten Eingabe'!H19</f>
        <v>0</v>
      </c>
      <c r="F11" s="116">
        <f>'Kosten Eingabe'!I19</f>
        <v>0</v>
      </c>
      <c r="G11" s="115">
        <f>'Kosten Eingabe'!J19</f>
        <v>0</v>
      </c>
      <c r="H11" s="117">
        <f>'Kosten Eingabe'!K19</f>
        <v>0</v>
      </c>
      <c r="I11" s="148"/>
      <c r="J11" s="55"/>
    </row>
    <row r="12" spans="1:10" hidden="1" outlineLevel="2" x14ac:dyDescent="0.25">
      <c r="A12" s="113">
        <v>216</v>
      </c>
      <c r="B12" s="118" t="s">
        <v>604</v>
      </c>
      <c r="C12" s="115">
        <f>'Kosten Eingabe'!F22</f>
        <v>0</v>
      </c>
      <c r="D12" s="116">
        <f>'Kosten Eingabe'!G22</f>
        <v>0</v>
      </c>
      <c r="E12" s="116">
        <f>'Kosten Eingabe'!H22</f>
        <v>0</v>
      </c>
      <c r="F12" s="116">
        <f>'Kosten Eingabe'!I22</f>
        <v>0</v>
      </c>
      <c r="G12" s="119">
        <f>'Kosten Eingabe'!J22</f>
        <v>0</v>
      </c>
      <c r="H12" s="117">
        <f>'Kosten Eingabe'!K22</f>
        <v>0</v>
      </c>
      <c r="I12" s="148"/>
      <c r="J12" s="55"/>
    </row>
    <row r="13" spans="1:10" hidden="1" outlineLevel="2" x14ac:dyDescent="0.25">
      <c r="A13" s="113">
        <v>219</v>
      </c>
      <c r="B13" s="118" t="s">
        <v>230</v>
      </c>
      <c r="C13" s="115">
        <f>'Kosten Eingabe'!F25</f>
        <v>0</v>
      </c>
      <c r="D13" s="116">
        <f>'Kosten Eingabe'!G25</f>
        <v>0</v>
      </c>
      <c r="E13" s="116">
        <f>'Kosten Eingabe'!H25</f>
        <v>0</v>
      </c>
      <c r="F13" s="116">
        <f>'Kosten Eingabe'!I25</f>
        <v>0</v>
      </c>
      <c r="G13" s="115">
        <f>'Kosten Eingabe'!J25</f>
        <v>0</v>
      </c>
      <c r="H13" s="117">
        <f>'Kosten Eingabe'!K25</f>
        <v>0</v>
      </c>
      <c r="I13" s="148"/>
      <c r="J13" s="55"/>
    </row>
    <row r="14" spans="1:10" hidden="1" outlineLevel="1" collapsed="1" x14ac:dyDescent="0.25">
      <c r="A14" s="149">
        <v>220</v>
      </c>
      <c r="B14" s="150" t="s">
        <v>232</v>
      </c>
      <c r="C14" s="151">
        <f>SUM(C15:C23)</f>
        <v>0</v>
      </c>
      <c r="D14" s="152">
        <f t="shared" ref="D14:H14" si="2">SUM(D15:D23)</f>
        <v>0</v>
      </c>
      <c r="E14" s="152">
        <f t="shared" si="2"/>
        <v>0</v>
      </c>
      <c r="F14" s="152">
        <f t="shared" si="2"/>
        <v>0</v>
      </c>
      <c r="G14" s="151">
        <f t="shared" si="2"/>
        <v>0</v>
      </c>
      <c r="H14" s="153">
        <f t="shared" si="2"/>
        <v>0</v>
      </c>
      <c r="I14" s="154"/>
      <c r="J14" s="54">
        <f>SUM(J15:J20)</f>
        <v>320930</v>
      </c>
    </row>
    <row r="15" spans="1:10" hidden="1" outlineLevel="2" x14ac:dyDescent="0.25">
      <c r="A15" s="113">
        <v>221</v>
      </c>
      <c r="B15" s="114" t="s">
        <v>233</v>
      </c>
      <c r="C15" s="115">
        <f>'Kosten Eingabe'!F29</f>
        <v>0</v>
      </c>
      <c r="D15" s="116">
        <f>'Kosten Eingabe'!G29</f>
        <v>0</v>
      </c>
      <c r="E15" s="116">
        <f>'Kosten Eingabe'!H29</f>
        <v>0</v>
      </c>
      <c r="F15" s="116">
        <f>'Kosten Eingabe'!I29</f>
        <v>0</v>
      </c>
      <c r="G15" s="115">
        <f>'Kosten Eingabe'!J29</f>
        <v>0</v>
      </c>
      <c r="H15" s="117">
        <f>'Kosten Eingabe'!K29</f>
        <v>0</v>
      </c>
      <c r="I15" s="148"/>
      <c r="J15" s="55">
        <v>28560</v>
      </c>
    </row>
    <row r="16" spans="1:10" hidden="1" outlineLevel="2" x14ac:dyDescent="0.25">
      <c r="A16" s="113">
        <v>222</v>
      </c>
      <c r="B16" s="114" t="s">
        <v>235</v>
      </c>
      <c r="C16" s="115">
        <f>'Kosten Eingabe'!F32</f>
        <v>0</v>
      </c>
      <c r="D16" s="116">
        <f>'Kosten Eingabe'!G32</f>
        <v>0</v>
      </c>
      <c r="E16" s="116">
        <f>'Kosten Eingabe'!H32</f>
        <v>0</v>
      </c>
      <c r="F16" s="116">
        <f>'Kosten Eingabe'!I32</f>
        <v>0</v>
      </c>
      <c r="G16" s="115">
        <f>'Kosten Eingabe'!J32</f>
        <v>0</v>
      </c>
      <c r="H16" s="117">
        <f>'Kosten Eingabe'!K32</f>
        <v>0</v>
      </c>
      <c r="I16" s="148"/>
      <c r="J16" s="55">
        <v>53550</v>
      </c>
    </row>
    <row r="17" spans="1:15" hidden="1" outlineLevel="2" x14ac:dyDescent="0.25">
      <c r="A17" s="113">
        <v>223</v>
      </c>
      <c r="B17" s="114" t="s">
        <v>237</v>
      </c>
      <c r="C17" s="115">
        <f>'Kosten Eingabe'!F35</f>
        <v>0</v>
      </c>
      <c r="D17" s="116">
        <f>'Kosten Eingabe'!G35</f>
        <v>0</v>
      </c>
      <c r="E17" s="116">
        <f>'Kosten Eingabe'!H35</f>
        <v>0</v>
      </c>
      <c r="F17" s="116">
        <f>'Kosten Eingabe'!I35</f>
        <v>0</v>
      </c>
      <c r="G17" s="115">
        <f>'Kosten Eingabe'!J35</f>
        <v>0</v>
      </c>
      <c r="H17" s="117">
        <f>'Kosten Eingabe'!K35</f>
        <v>0</v>
      </c>
      <c r="I17" s="148"/>
      <c r="J17" s="55">
        <v>33320</v>
      </c>
    </row>
    <row r="18" spans="1:15" hidden="1" outlineLevel="2" x14ac:dyDescent="0.25">
      <c r="A18" s="113">
        <v>224</v>
      </c>
      <c r="B18" s="114" t="s">
        <v>239</v>
      </c>
      <c r="C18" s="115">
        <f>'Kosten Eingabe'!F38</f>
        <v>0</v>
      </c>
      <c r="D18" s="116">
        <f>'Kosten Eingabe'!G38</f>
        <v>0</v>
      </c>
      <c r="E18" s="116">
        <f>'Kosten Eingabe'!H38</f>
        <v>0</v>
      </c>
      <c r="F18" s="116">
        <f>'Kosten Eingabe'!I38</f>
        <v>0</v>
      </c>
      <c r="G18" s="115">
        <f>'Kosten Eingabe'!J38</f>
        <v>0</v>
      </c>
      <c r="H18" s="117">
        <f>'Kosten Eingabe'!K38</f>
        <v>0</v>
      </c>
      <c r="I18" s="148"/>
      <c r="J18" s="55">
        <v>59500</v>
      </c>
    </row>
    <row r="19" spans="1:15" hidden="1" outlineLevel="2" x14ac:dyDescent="0.25">
      <c r="A19" s="113">
        <v>225</v>
      </c>
      <c r="B19" s="114" t="s">
        <v>241</v>
      </c>
      <c r="C19" s="115">
        <f>'Kosten Eingabe'!F41</f>
        <v>0</v>
      </c>
      <c r="D19" s="116">
        <f>'Kosten Eingabe'!G41</f>
        <v>0</v>
      </c>
      <c r="E19" s="116">
        <f>'Kosten Eingabe'!H41</f>
        <v>0</v>
      </c>
      <c r="F19" s="116">
        <f>'Kosten Eingabe'!I41</f>
        <v>0</v>
      </c>
      <c r="G19" s="115">
        <f>'Kosten Eingabe'!J41</f>
        <v>0</v>
      </c>
      <c r="H19" s="117">
        <f>'Kosten Eingabe'!K41</f>
        <v>0</v>
      </c>
      <c r="I19" s="148"/>
      <c r="J19" s="55">
        <v>135000</v>
      </c>
    </row>
    <row r="20" spans="1:15" hidden="1" outlineLevel="2" x14ac:dyDescent="0.25">
      <c r="A20" s="113">
        <v>226</v>
      </c>
      <c r="B20" s="118" t="s">
        <v>243</v>
      </c>
      <c r="C20" s="115">
        <f>'Kosten Eingabe'!F44</f>
        <v>0</v>
      </c>
      <c r="D20" s="116">
        <f>'Kosten Eingabe'!G44</f>
        <v>0</v>
      </c>
      <c r="E20" s="116">
        <f>'Kosten Eingabe'!H44</f>
        <v>0</v>
      </c>
      <c r="F20" s="116">
        <f>'Kosten Eingabe'!I44</f>
        <v>0</v>
      </c>
      <c r="G20" s="115">
        <f>'Kosten Eingabe'!J44</f>
        <v>0</v>
      </c>
      <c r="H20" s="117">
        <f>'Kosten Eingabe'!K44</f>
        <v>0</v>
      </c>
      <c r="I20" s="148"/>
      <c r="J20" s="55">
        <v>11000</v>
      </c>
    </row>
    <row r="21" spans="1:15" hidden="1" outlineLevel="2" x14ac:dyDescent="0.25">
      <c r="A21" s="113">
        <v>227</v>
      </c>
      <c r="B21" s="118" t="s">
        <v>245</v>
      </c>
      <c r="C21" s="115">
        <f>'Kosten Eingabe'!F47</f>
        <v>0</v>
      </c>
      <c r="D21" s="116">
        <f>'Kosten Eingabe'!G47</f>
        <v>0</v>
      </c>
      <c r="E21" s="116">
        <f>'Kosten Eingabe'!H47</f>
        <v>0</v>
      </c>
      <c r="F21" s="116">
        <f>'Kosten Eingabe'!I47</f>
        <v>0</v>
      </c>
      <c r="G21" s="115">
        <f>'Kosten Eingabe'!J47</f>
        <v>0</v>
      </c>
      <c r="H21" s="117">
        <f>'Kosten Eingabe'!K47</f>
        <v>0</v>
      </c>
      <c r="I21" s="148"/>
      <c r="J21" s="55"/>
    </row>
    <row r="22" spans="1:15" hidden="1" outlineLevel="2" x14ac:dyDescent="0.25">
      <c r="A22" s="113">
        <v>228</v>
      </c>
      <c r="B22" s="118" t="s">
        <v>247</v>
      </c>
      <c r="C22" s="115">
        <f>'Kosten Eingabe'!F50</f>
        <v>0</v>
      </c>
      <c r="D22" s="116">
        <f>'Kosten Eingabe'!G50</f>
        <v>0</v>
      </c>
      <c r="E22" s="116">
        <f>'Kosten Eingabe'!H50</f>
        <v>0</v>
      </c>
      <c r="F22" s="116">
        <f>'Kosten Eingabe'!I50</f>
        <v>0</v>
      </c>
      <c r="G22" s="115">
        <f>'Kosten Eingabe'!J50</f>
        <v>0</v>
      </c>
      <c r="H22" s="117">
        <f>'Kosten Eingabe'!K50</f>
        <v>0</v>
      </c>
      <c r="I22" s="148"/>
      <c r="J22" s="55"/>
    </row>
    <row r="23" spans="1:15" hidden="1" outlineLevel="2" x14ac:dyDescent="0.25">
      <c r="A23" s="113">
        <v>229</v>
      </c>
      <c r="B23" s="118" t="s">
        <v>249</v>
      </c>
      <c r="C23" s="115">
        <f>'Kosten Eingabe'!F53</f>
        <v>0</v>
      </c>
      <c r="D23" s="116">
        <f>'Kosten Eingabe'!G53</f>
        <v>0</v>
      </c>
      <c r="E23" s="116">
        <f>'Kosten Eingabe'!H53</f>
        <v>0</v>
      </c>
      <c r="F23" s="116">
        <f>'Kosten Eingabe'!I53</f>
        <v>0</v>
      </c>
      <c r="G23" s="115">
        <f>'Kosten Eingabe'!J53</f>
        <v>0</v>
      </c>
      <c r="H23" s="117">
        <f>'Kosten Eingabe'!K53</f>
        <v>0</v>
      </c>
      <c r="I23" s="148"/>
      <c r="J23" s="55"/>
    </row>
    <row r="24" spans="1:15" hidden="1" outlineLevel="1" collapsed="1" x14ac:dyDescent="0.25">
      <c r="A24" s="149" t="s">
        <v>251</v>
      </c>
      <c r="B24" s="150" t="s">
        <v>252</v>
      </c>
      <c r="C24" s="151">
        <f>SUM(C25:C26)</f>
        <v>0</v>
      </c>
      <c r="D24" s="152">
        <f t="shared" ref="D24:H24" si="3">SUM(D25:D26)</f>
        <v>0</v>
      </c>
      <c r="E24" s="152">
        <f t="shared" si="3"/>
        <v>0</v>
      </c>
      <c r="F24" s="152">
        <f t="shared" si="3"/>
        <v>0</v>
      </c>
      <c r="G24" s="151">
        <f t="shared" si="3"/>
        <v>0</v>
      </c>
      <c r="H24" s="153">
        <f t="shared" si="3"/>
        <v>0</v>
      </c>
      <c r="I24" s="154"/>
      <c r="J24" s="54">
        <f>SUM(J25:J29)</f>
        <v>37846757.069999993</v>
      </c>
    </row>
    <row r="25" spans="1:15" hidden="1" outlineLevel="2" x14ac:dyDescent="0.25">
      <c r="A25" s="113">
        <v>251</v>
      </c>
      <c r="B25" s="114" t="s">
        <v>253</v>
      </c>
      <c r="C25" s="115">
        <f>'Kosten Eingabe'!F57</f>
        <v>0</v>
      </c>
      <c r="D25" s="116">
        <f>'Kosten Eingabe'!G57</f>
        <v>0</v>
      </c>
      <c r="E25" s="116">
        <f>'Kosten Eingabe'!H57</f>
        <v>0</v>
      </c>
      <c r="F25" s="116">
        <f>'Kosten Eingabe'!I57</f>
        <v>0</v>
      </c>
      <c r="G25" s="115">
        <f>'Kosten Eingabe'!J57</f>
        <v>0</v>
      </c>
      <c r="H25" s="117">
        <f>'Kosten Eingabe'!K57</f>
        <v>0</v>
      </c>
      <c r="I25" s="148"/>
      <c r="J25" s="55">
        <v>28560</v>
      </c>
    </row>
    <row r="26" spans="1:15" hidden="1" outlineLevel="2" x14ac:dyDescent="0.25">
      <c r="A26" s="113">
        <v>252</v>
      </c>
      <c r="B26" s="114" t="s">
        <v>255</v>
      </c>
      <c r="C26" s="115">
        <f>'Kosten Eingabe'!F60</f>
        <v>0</v>
      </c>
      <c r="D26" s="116">
        <f>'Kosten Eingabe'!G60</f>
        <v>0</v>
      </c>
      <c r="E26" s="116">
        <f>'Kosten Eingabe'!H60</f>
        <v>0</v>
      </c>
      <c r="F26" s="116">
        <f>'Kosten Eingabe'!I60</f>
        <v>0</v>
      </c>
      <c r="G26" s="115">
        <f>'Kosten Eingabe'!J60</f>
        <v>0</v>
      </c>
      <c r="H26" s="117">
        <f>'Kosten Eingabe'!K60</f>
        <v>0</v>
      </c>
      <c r="I26" s="148"/>
      <c r="J26" s="55">
        <v>53550</v>
      </c>
    </row>
    <row r="27" spans="1:15" collapsed="1" x14ac:dyDescent="0.25">
      <c r="A27" s="108">
        <v>300</v>
      </c>
      <c r="B27" s="109" t="s">
        <v>257</v>
      </c>
      <c r="C27" s="110">
        <f>C28+C34+C43+C53+C62+C69+C77+C87+C96</f>
        <v>0</v>
      </c>
      <c r="D27" s="111">
        <f t="shared" ref="D27:H27" si="4">D28+D34+D43+D53+D62+D69+D77+D87+D96</f>
        <v>0</v>
      </c>
      <c r="E27" s="111">
        <f t="shared" si="4"/>
        <v>0</v>
      </c>
      <c r="F27" s="111">
        <f t="shared" si="4"/>
        <v>0</v>
      </c>
      <c r="G27" s="110">
        <f t="shared" si="4"/>
        <v>0</v>
      </c>
      <c r="H27" s="112">
        <f t="shared" si="4"/>
        <v>0</v>
      </c>
      <c r="I27" s="155"/>
      <c r="J27" s="53">
        <f>J28+J34+J43+J53+J62+J69+J77+J96</f>
        <v>36028572.75</v>
      </c>
      <c r="L27" s="56"/>
      <c r="O27" s="57"/>
    </row>
    <row r="28" spans="1:15" hidden="1" outlineLevel="1" collapsed="1" x14ac:dyDescent="0.25">
      <c r="A28" s="149">
        <v>310</v>
      </c>
      <c r="B28" s="150" t="s">
        <v>259</v>
      </c>
      <c r="C28" s="151">
        <f>SUM(C29:C33)</f>
        <v>0</v>
      </c>
      <c r="D28" s="152">
        <f t="shared" ref="D28:H28" si="5">SUM(D29:D33)</f>
        <v>0</v>
      </c>
      <c r="E28" s="152">
        <f t="shared" si="5"/>
        <v>0</v>
      </c>
      <c r="F28" s="152">
        <f t="shared" si="5"/>
        <v>0</v>
      </c>
      <c r="G28" s="151">
        <f t="shared" si="5"/>
        <v>0</v>
      </c>
      <c r="H28" s="153">
        <f t="shared" si="5"/>
        <v>0</v>
      </c>
      <c r="I28" s="154"/>
      <c r="J28" s="54">
        <f>SUM(J29)</f>
        <v>868037.16</v>
      </c>
      <c r="L28" s="58"/>
      <c r="M28" s="58"/>
      <c r="N28" s="58"/>
      <c r="O28" s="58"/>
    </row>
    <row r="29" spans="1:15" hidden="1" outlineLevel="2" x14ac:dyDescent="0.25">
      <c r="A29" s="113">
        <v>311</v>
      </c>
      <c r="B29" s="118" t="s">
        <v>260</v>
      </c>
      <c r="C29" s="115">
        <f>'Kosten Eingabe'!F65</f>
        <v>0</v>
      </c>
      <c r="D29" s="116">
        <f>'Kosten Eingabe'!G65</f>
        <v>0</v>
      </c>
      <c r="E29" s="116">
        <f>'Kosten Eingabe'!H65</f>
        <v>0</v>
      </c>
      <c r="F29" s="116">
        <f>'Kosten Eingabe'!I65</f>
        <v>0</v>
      </c>
      <c r="G29" s="115">
        <f>'Kosten Eingabe'!J65</f>
        <v>0</v>
      </c>
      <c r="H29" s="117">
        <f>'Kosten Eingabe'!K65</f>
        <v>0</v>
      </c>
      <c r="I29" s="148"/>
      <c r="J29" s="55">
        <v>868037.16</v>
      </c>
      <c r="L29" s="58"/>
      <c r="M29" s="58"/>
      <c r="N29" s="58"/>
      <c r="O29" s="58"/>
    </row>
    <row r="30" spans="1:15" hidden="1" outlineLevel="2" x14ac:dyDescent="0.25">
      <c r="A30" s="113">
        <v>312</v>
      </c>
      <c r="B30" s="118" t="s">
        <v>262</v>
      </c>
      <c r="C30" s="115">
        <f>'Kosten Eingabe'!F68</f>
        <v>0</v>
      </c>
      <c r="D30" s="116">
        <f>'Kosten Eingabe'!G68</f>
        <v>0</v>
      </c>
      <c r="E30" s="116">
        <f>'Kosten Eingabe'!H68</f>
        <v>0</v>
      </c>
      <c r="F30" s="116">
        <f>'Kosten Eingabe'!I68</f>
        <v>0</v>
      </c>
      <c r="G30" s="115">
        <f>'Kosten Eingabe'!J68</f>
        <v>0</v>
      </c>
      <c r="H30" s="117">
        <f>'Kosten Eingabe'!K68</f>
        <v>0</v>
      </c>
      <c r="I30" s="148"/>
      <c r="J30" s="55"/>
      <c r="L30" s="58"/>
      <c r="M30" s="58"/>
      <c r="N30" s="58"/>
      <c r="O30" s="58"/>
    </row>
    <row r="31" spans="1:15" hidden="1" outlineLevel="2" x14ac:dyDescent="0.25">
      <c r="A31" s="113">
        <v>313</v>
      </c>
      <c r="B31" s="118" t="s">
        <v>264</v>
      </c>
      <c r="C31" s="115">
        <f>'Kosten Eingabe'!F71</f>
        <v>0</v>
      </c>
      <c r="D31" s="116">
        <f>'Kosten Eingabe'!G71</f>
        <v>0</v>
      </c>
      <c r="E31" s="116">
        <f>'Kosten Eingabe'!H71</f>
        <v>0</v>
      </c>
      <c r="F31" s="116">
        <f>'Kosten Eingabe'!I71</f>
        <v>0</v>
      </c>
      <c r="G31" s="115">
        <f>'Kosten Eingabe'!J71</f>
        <v>0</v>
      </c>
      <c r="H31" s="117">
        <f>'Kosten Eingabe'!K71</f>
        <v>0</v>
      </c>
      <c r="I31" s="148"/>
      <c r="J31" s="55"/>
      <c r="L31" s="58"/>
      <c r="M31" s="58"/>
      <c r="N31" s="58"/>
      <c r="O31" s="58"/>
    </row>
    <row r="32" spans="1:15" hidden="1" outlineLevel="2" x14ac:dyDescent="0.25">
      <c r="A32" s="113">
        <v>314</v>
      </c>
      <c r="B32" s="118" t="s">
        <v>606</v>
      </c>
      <c r="C32" s="115">
        <f>'Kosten Eingabe'!F74</f>
        <v>0</v>
      </c>
      <c r="D32" s="116">
        <f>'Kosten Eingabe'!G74</f>
        <v>0</v>
      </c>
      <c r="E32" s="116">
        <f>'Kosten Eingabe'!H74</f>
        <v>0</v>
      </c>
      <c r="F32" s="116">
        <f>'Kosten Eingabe'!I74</f>
        <v>0</v>
      </c>
      <c r="G32" s="115">
        <f>'Kosten Eingabe'!J74</f>
        <v>0</v>
      </c>
      <c r="H32" s="117">
        <f>'Kosten Eingabe'!K74</f>
        <v>0</v>
      </c>
      <c r="I32" s="148"/>
      <c r="J32" s="55"/>
      <c r="L32" s="58"/>
      <c r="M32" s="58"/>
      <c r="N32" s="58"/>
      <c r="O32" s="58"/>
    </row>
    <row r="33" spans="1:15" hidden="1" outlineLevel="2" x14ac:dyDescent="0.25">
      <c r="A33" s="113">
        <v>319</v>
      </c>
      <c r="B33" s="118" t="s">
        <v>266</v>
      </c>
      <c r="C33" s="115">
        <f>'Kosten Eingabe'!F77</f>
        <v>0</v>
      </c>
      <c r="D33" s="116">
        <f>'Kosten Eingabe'!G77</f>
        <v>0</v>
      </c>
      <c r="E33" s="116">
        <f>'Kosten Eingabe'!H77</f>
        <v>0</v>
      </c>
      <c r="F33" s="116">
        <f>'Kosten Eingabe'!I77</f>
        <v>0</v>
      </c>
      <c r="G33" s="115">
        <f>'Kosten Eingabe'!J77</f>
        <v>0</v>
      </c>
      <c r="H33" s="117">
        <f>'Kosten Eingabe'!K77</f>
        <v>0</v>
      </c>
      <c r="I33" s="148"/>
      <c r="J33" s="55"/>
      <c r="L33" s="58"/>
      <c r="M33" s="58"/>
      <c r="N33" s="58"/>
      <c r="O33" s="58"/>
    </row>
    <row r="34" spans="1:15" hidden="1" outlineLevel="1" collapsed="1" x14ac:dyDescent="0.25">
      <c r="A34" s="149">
        <v>320</v>
      </c>
      <c r="B34" s="150" t="s">
        <v>269</v>
      </c>
      <c r="C34" s="151">
        <f>SUM(C35:C42)</f>
        <v>0</v>
      </c>
      <c r="D34" s="152">
        <f t="shared" ref="D34:H34" si="6">SUM(D35:D42)</f>
        <v>0</v>
      </c>
      <c r="E34" s="152">
        <f t="shared" si="6"/>
        <v>0</v>
      </c>
      <c r="F34" s="152">
        <f t="shared" si="6"/>
        <v>0</v>
      </c>
      <c r="G34" s="151">
        <f t="shared" si="6"/>
        <v>0</v>
      </c>
      <c r="H34" s="153">
        <f t="shared" si="6"/>
        <v>0</v>
      </c>
      <c r="I34" s="154"/>
      <c r="J34" s="54">
        <f>SUM(J35:J40)</f>
        <v>1785200.5</v>
      </c>
      <c r="L34" s="58"/>
      <c r="M34" s="58"/>
      <c r="N34" s="58"/>
      <c r="O34" s="58"/>
    </row>
    <row r="35" spans="1:15" hidden="1" outlineLevel="2" x14ac:dyDescent="0.25">
      <c r="A35" s="113">
        <v>321</v>
      </c>
      <c r="B35" s="118" t="s">
        <v>270</v>
      </c>
      <c r="C35" s="115">
        <f>'Kosten Eingabe'!F81</f>
        <v>0</v>
      </c>
      <c r="D35" s="116">
        <f>'Kosten Eingabe'!G81</f>
        <v>0</v>
      </c>
      <c r="E35" s="116">
        <f>'Kosten Eingabe'!H81</f>
        <v>0</v>
      </c>
      <c r="F35" s="116">
        <f>'Kosten Eingabe'!I81</f>
        <v>0</v>
      </c>
      <c r="G35" s="115">
        <f>'Kosten Eingabe'!J81</f>
        <v>0</v>
      </c>
      <c r="H35" s="117">
        <f>'Kosten Eingabe'!K81</f>
        <v>0</v>
      </c>
      <c r="I35" s="156"/>
      <c r="J35" s="55">
        <v>635215.23</v>
      </c>
      <c r="L35" s="58"/>
      <c r="M35" s="58"/>
      <c r="N35" s="58"/>
      <c r="O35" s="58"/>
    </row>
    <row r="36" spans="1:15" hidden="1" outlineLevel="2" x14ac:dyDescent="0.25">
      <c r="A36" s="113">
        <v>322</v>
      </c>
      <c r="B36" s="118" t="s">
        <v>272</v>
      </c>
      <c r="C36" s="115">
        <f>'Kosten Eingabe'!F84</f>
        <v>0</v>
      </c>
      <c r="D36" s="116">
        <f>'Kosten Eingabe'!G84</f>
        <v>0</v>
      </c>
      <c r="E36" s="116">
        <f>'Kosten Eingabe'!H84</f>
        <v>0</v>
      </c>
      <c r="F36" s="116">
        <f>'Kosten Eingabe'!I84</f>
        <v>0</v>
      </c>
      <c r="G36" s="115">
        <f>'Kosten Eingabe'!J84</f>
        <v>0</v>
      </c>
      <c r="H36" s="117">
        <f>'Kosten Eingabe'!K84</f>
        <v>0</v>
      </c>
      <c r="I36" s="156"/>
      <c r="J36" s="55"/>
      <c r="L36" s="58"/>
      <c r="M36" s="58"/>
      <c r="N36" s="58"/>
      <c r="O36" s="58"/>
    </row>
    <row r="37" spans="1:15" hidden="1" outlineLevel="2" x14ac:dyDescent="0.25">
      <c r="A37" s="113">
        <v>323</v>
      </c>
      <c r="B37" s="118" t="s">
        <v>274</v>
      </c>
      <c r="C37" s="115">
        <f>'Kosten Eingabe'!F87</f>
        <v>0</v>
      </c>
      <c r="D37" s="116">
        <f>'Kosten Eingabe'!G87</f>
        <v>0</v>
      </c>
      <c r="E37" s="116">
        <f>'Kosten Eingabe'!H87</f>
        <v>0</v>
      </c>
      <c r="F37" s="116">
        <f>'Kosten Eingabe'!I87</f>
        <v>0</v>
      </c>
      <c r="G37" s="115">
        <f>'Kosten Eingabe'!J87</f>
        <v>0</v>
      </c>
      <c r="H37" s="117">
        <f>'Kosten Eingabe'!K87</f>
        <v>0</v>
      </c>
      <c r="I37" s="156"/>
      <c r="J37" s="55"/>
      <c r="L37" s="58"/>
      <c r="M37" s="58"/>
      <c r="N37" s="58"/>
      <c r="O37" s="58"/>
    </row>
    <row r="38" spans="1:15" hidden="1" outlineLevel="2" x14ac:dyDescent="0.25">
      <c r="A38" s="113">
        <v>324</v>
      </c>
      <c r="B38" s="118" t="s">
        <v>607</v>
      </c>
      <c r="C38" s="115">
        <f>'Kosten Eingabe'!F90</f>
        <v>0</v>
      </c>
      <c r="D38" s="116">
        <f>'Kosten Eingabe'!G90</f>
        <v>0</v>
      </c>
      <c r="E38" s="116">
        <f>'Kosten Eingabe'!H90</f>
        <v>0</v>
      </c>
      <c r="F38" s="116">
        <f>'Kosten Eingabe'!I90</f>
        <v>0</v>
      </c>
      <c r="G38" s="115">
        <f>'Kosten Eingabe'!J90</f>
        <v>0</v>
      </c>
      <c r="H38" s="117">
        <f>'Kosten Eingabe'!K90</f>
        <v>0</v>
      </c>
      <c r="I38" s="156"/>
      <c r="J38" s="55">
        <v>1004363.52</v>
      </c>
      <c r="L38" s="58"/>
      <c r="M38" s="58"/>
      <c r="N38" s="58"/>
      <c r="O38" s="58"/>
    </row>
    <row r="39" spans="1:15" hidden="1" outlineLevel="2" x14ac:dyDescent="0.25">
      <c r="A39" s="113">
        <v>325</v>
      </c>
      <c r="B39" s="118" t="s">
        <v>608</v>
      </c>
      <c r="C39" s="115">
        <f>'Kosten Eingabe'!F93</f>
        <v>0</v>
      </c>
      <c r="D39" s="116">
        <f>'Kosten Eingabe'!G93</f>
        <v>0</v>
      </c>
      <c r="E39" s="116">
        <f>'Kosten Eingabe'!H93</f>
        <v>0</v>
      </c>
      <c r="F39" s="116">
        <f>'Kosten Eingabe'!I93</f>
        <v>0</v>
      </c>
      <c r="G39" s="115">
        <f>'Kosten Eingabe'!J93</f>
        <v>0</v>
      </c>
      <c r="H39" s="117">
        <f>'Kosten Eingabe'!K93</f>
        <v>0</v>
      </c>
      <c r="I39" s="156"/>
      <c r="J39" s="55"/>
      <c r="L39" s="58"/>
      <c r="M39" s="58"/>
      <c r="N39" s="58"/>
      <c r="O39" s="58"/>
    </row>
    <row r="40" spans="1:15" hidden="1" outlineLevel="2" x14ac:dyDescent="0.25">
      <c r="A40" s="113">
        <v>326</v>
      </c>
      <c r="B40" s="118" t="s">
        <v>280</v>
      </c>
      <c r="C40" s="115">
        <f>'Kosten Eingabe'!F96</f>
        <v>0</v>
      </c>
      <c r="D40" s="116">
        <f>'Kosten Eingabe'!G96</f>
        <v>0</v>
      </c>
      <c r="E40" s="116">
        <f>'Kosten Eingabe'!H96</f>
        <v>0</v>
      </c>
      <c r="F40" s="116">
        <f>'Kosten Eingabe'!I96</f>
        <v>0</v>
      </c>
      <c r="G40" s="115">
        <f>'Kosten Eingabe'!J96</f>
        <v>0</v>
      </c>
      <c r="H40" s="117">
        <f>'Kosten Eingabe'!K96</f>
        <v>0</v>
      </c>
      <c r="I40" s="156"/>
      <c r="J40" s="55">
        <v>145621.75</v>
      </c>
      <c r="L40" s="58"/>
      <c r="M40" s="58"/>
      <c r="N40" s="58"/>
      <c r="O40" s="58"/>
    </row>
    <row r="41" spans="1:15" hidden="1" outlineLevel="2" x14ac:dyDescent="0.25">
      <c r="A41" s="113">
        <v>327</v>
      </c>
      <c r="B41" s="118" t="s">
        <v>282</v>
      </c>
      <c r="C41" s="115">
        <f>'Kosten Eingabe'!F99</f>
        <v>0</v>
      </c>
      <c r="D41" s="116">
        <f>'Kosten Eingabe'!G99</f>
        <v>0</v>
      </c>
      <c r="E41" s="116">
        <f>'Kosten Eingabe'!H99</f>
        <v>0</v>
      </c>
      <c r="F41" s="116">
        <f>'Kosten Eingabe'!I99</f>
        <v>0</v>
      </c>
      <c r="G41" s="115">
        <f>'Kosten Eingabe'!J99</f>
        <v>0</v>
      </c>
      <c r="H41" s="117">
        <f>'Kosten Eingabe'!K99</f>
        <v>0</v>
      </c>
      <c r="I41" s="156"/>
      <c r="J41" s="55"/>
      <c r="L41" s="58"/>
      <c r="M41" s="58"/>
      <c r="N41" s="58"/>
      <c r="O41" s="58"/>
    </row>
    <row r="42" spans="1:15" hidden="1" outlineLevel="2" x14ac:dyDescent="0.25">
      <c r="A42" s="113">
        <v>329</v>
      </c>
      <c r="B42" s="114" t="s">
        <v>284</v>
      </c>
      <c r="C42" s="158">
        <f>'Kosten Eingabe'!F102</f>
        <v>0</v>
      </c>
      <c r="D42" s="159">
        <f>'Kosten Eingabe'!G102</f>
        <v>0</v>
      </c>
      <c r="E42" s="159">
        <f>'Kosten Eingabe'!H102</f>
        <v>0</v>
      </c>
      <c r="F42" s="159">
        <f>'Kosten Eingabe'!I102</f>
        <v>0</v>
      </c>
      <c r="G42" s="158">
        <f>'Kosten Eingabe'!J102</f>
        <v>0</v>
      </c>
      <c r="H42" s="160">
        <f>'Kosten Eingabe'!K102</f>
        <v>0</v>
      </c>
      <c r="I42" s="161"/>
      <c r="J42" s="59"/>
      <c r="L42" s="58"/>
      <c r="M42" s="58"/>
      <c r="N42" s="58"/>
      <c r="O42" s="58"/>
    </row>
    <row r="43" spans="1:15" hidden="1" outlineLevel="1" collapsed="1" x14ac:dyDescent="0.25">
      <c r="A43" s="149">
        <v>330</v>
      </c>
      <c r="B43" s="150" t="s">
        <v>286</v>
      </c>
      <c r="C43" s="151">
        <f>SUM(C44:C52)</f>
        <v>0</v>
      </c>
      <c r="D43" s="152">
        <f t="shared" ref="D43:H43" si="7">SUM(D44:D52)</f>
        <v>0</v>
      </c>
      <c r="E43" s="152">
        <f t="shared" si="7"/>
        <v>0</v>
      </c>
      <c r="F43" s="152">
        <f t="shared" si="7"/>
        <v>0</v>
      </c>
      <c r="G43" s="151">
        <f t="shared" si="7"/>
        <v>0</v>
      </c>
      <c r="H43" s="153">
        <f t="shared" si="7"/>
        <v>0</v>
      </c>
      <c r="I43" s="154"/>
      <c r="J43" s="54">
        <f>SUM(J44:J51)</f>
        <v>5596417.7700000005</v>
      </c>
      <c r="L43" s="58"/>
      <c r="M43" s="58"/>
      <c r="N43" s="58"/>
      <c r="O43" s="58"/>
    </row>
    <row r="44" spans="1:15" hidden="1" outlineLevel="2" x14ac:dyDescent="0.25">
      <c r="A44" s="113">
        <v>331</v>
      </c>
      <c r="B44" s="118" t="s">
        <v>287</v>
      </c>
      <c r="C44" s="115">
        <f>'Kosten Eingabe'!F106</f>
        <v>0</v>
      </c>
      <c r="D44" s="116">
        <f>'Kosten Eingabe'!G106</f>
        <v>0</v>
      </c>
      <c r="E44" s="116">
        <f>'Kosten Eingabe'!H106</f>
        <v>0</v>
      </c>
      <c r="F44" s="116">
        <f>'Kosten Eingabe'!I106</f>
        <v>0</v>
      </c>
      <c r="G44" s="115">
        <f>'Kosten Eingabe'!J106</f>
        <v>0</v>
      </c>
      <c r="H44" s="117">
        <f>'Kosten Eingabe'!K106</f>
        <v>0</v>
      </c>
      <c r="I44" s="156"/>
      <c r="J44" s="55">
        <v>1652151.35</v>
      </c>
      <c r="L44" s="58"/>
      <c r="M44" s="58"/>
      <c r="N44" s="58"/>
      <c r="O44" s="58"/>
    </row>
    <row r="45" spans="1:15" hidden="1" outlineLevel="2" x14ac:dyDescent="0.25">
      <c r="A45" s="113">
        <v>332</v>
      </c>
      <c r="B45" s="118" t="s">
        <v>289</v>
      </c>
      <c r="C45" s="115">
        <f>'Kosten Eingabe'!F109</f>
        <v>0</v>
      </c>
      <c r="D45" s="116">
        <f>'Kosten Eingabe'!G109</f>
        <v>0</v>
      </c>
      <c r="E45" s="116">
        <f>'Kosten Eingabe'!H109</f>
        <v>0</v>
      </c>
      <c r="F45" s="116">
        <f>'Kosten Eingabe'!I109</f>
        <v>0</v>
      </c>
      <c r="G45" s="115">
        <f>'Kosten Eingabe'!J109</f>
        <v>0</v>
      </c>
      <c r="H45" s="117">
        <f>'Kosten Eingabe'!K109</f>
        <v>0</v>
      </c>
      <c r="I45" s="156"/>
      <c r="J45" s="55"/>
      <c r="L45" s="58"/>
      <c r="M45" s="58"/>
      <c r="N45" s="58"/>
      <c r="O45" s="58"/>
    </row>
    <row r="46" spans="1:15" hidden="1" outlineLevel="2" x14ac:dyDescent="0.25">
      <c r="A46" s="113">
        <v>333</v>
      </c>
      <c r="B46" s="118" t="s">
        <v>291</v>
      </c>
      <c r="C46" s="115">
        <f>'Kosten Eingabe'!F112</f>
        <v>0</v>
      </c>
      <c r="D46" s="116">
        <f>'Kosten Eingabe'!G112</f>
        <v>0</v>
      </c>
      <c r="E46" s="116">
        <f>'Kosten Eingabe'!H112</f>
        <v>0</v>
      </c>
      <c r="F46" s="116">
        <f>'Kosten Eingabe'!I112</f>
        <v>0</v>
      </c>
      <c r="G46" s="115">
        <f>'Kosten Eingabe'!J112</f>
        <v>0</v>
      </c>
      <c r="H46" s="117">
        <f>'Kosten Eingabe'!K112</f>
        <v>0</v>
      </c>
      <c r="I46" s="156"/>
      <c r="J46" s="55"/>
      <c r="L46" s="58"/>
      <c r="M46" s="58"/>
      <c r="N46" s="58"/>
      <c r="O46" s="58"/>
    </row>
    <row r="47" spans="1:15" hidden="1" outlineLevel="2" x14ac:dyDescent="0.25">
      <c r="A47" s="113">
        <v>334</v>
      </c>
      <c r="B47" s="118" t="s">
        <v>609</v>
      </c>
      <c r="C47" s="115">
        <f>'Kosten Eingabe'!F115</f>
        <v>0</v>
      </c>
      <c r="D47" s="116">
        <f>'Kosten Eingabe'!G115</f>
        <v>0</v>
      </c>
      <c r="E47" s="116">
        <f>'Kosten Eingabe'!H115</f>
        <v>0</v>
      </c>
      <c r="F47" s="116">
        <f>'Kosten Eingabe'!I115</f>
        <v>0</v>
      </c>
      <c r="G47" s="115">
        <f>'Kosten Eingabe'!J115</f>
        <v>0</v>
      </c>
      <c r="H47" s="117">
        <f>'Kosten Eingabe'!K115</f>
        <v>0</v>
      </c>
      <c r="I47" s="156"/>
      <c r="J47" s="55">
        <v>740372.66</v>
      </c>
      <c r="L47" s="58"/>
      <c r="M47" s="58"/>
      <c r="N47" s="58"/>
      <c r="O47" s="58"/>
    </row>
    <row r="48" spans="1:15" hidden="1" outlineLevel="2" x14ac:dyDescent="0.25">
      <c r="A48" s="113">
        <v>335</v>
      </c>
      <c r="B48" s="118" t="s">
        <v>295</v>
      </c>
      <c r="C48" s="115">
        <f>'Kosten Eingabe'!F118</f>
        <v>0</v>
      </c>
      <c r="D48" s="116">
        <f>'Kosten Eingabe'!G118</f>
        <v>0</v>
      </c>
      <c r="E48" s="116">
        <f>'Kosten Eingabe'!H118</f>
        <v>0</v>
      </c>
      <c r="F48" s="116">
        <f>'Kosten Eingabe'!I118</f>
        <v>0</v>
      </c>
      <c r="G48" s="115">
        <f>'Kosten Eingabe'!J118</f>
        <v>0</v>
      </c>
      <c r="H48" s="117">
        <f>'Kosten Eingabe'!K118</f>
        <v>0</v>
      </c>
      <c r="I48" s="156"/>
      <c r="J48" s="55">
        <v>1527646.14</v>
      </c>
      <c r="L48" s="58"/>
      <c r="M48" s="58"/>
      <c r="N48" s="58"/>
      <c r="O48" s="58"/>
    </row>
    <row r="49" spans="1:15" hidden="1" outlineLevel="2" x14ac:dyDescent="0.25">
      <c r="A49" s="113">
        <v>336</v>
      </c>
      <c r="B49" s="118" t="s">
        <v>297</v>
      </c>
      <c r="C49" s="115">
        <f>'Kosten Eingabe'!F121</f>
        <v>0</v>
      </c>
      <c r="D49" s="116">
        <f>'Kosten Eingabe'!G121</f>
        <v>0</v>
      </c>
      <c r="E49" s="116">
        <f>'Kosten Eingabe'!H121</f>
        <v>0</v>
      </c>
      <c r="F49" s="116">
        <f>'Kosten Eingabe'!I121</f>
        <v>0</v>
      </c>
      <c r="G49" s="115">
        <f>'Kosten Eingabe'!J121</f>
        <v>0</v>
      </c>
      <c r="H49" s="117">
        <f>'Kosten Eingabe'!K121</f>
        <v>0</v>
      </c>
      <c r="I49" s="148"/>
      <c r="J49" s="55">
        <v>359587.6</v>
      </c>
      <c r="L49" s="58"/>
      <c r="M49" s="58"/>
      <c r="N49" s="58"/>
      <c r="O49" s="58"/>
    </row>
    <row r="50" spans="1:15" hidden="1" outlineLevel="2" x14ac:dyDescent="0.25">
      <c r="A50" s="113">
        <v>337</v>
      </c>
      <c r="B50" s="118" t="s">
        <v>299</v>
      </c>
      <c r="C50" s="115">
        <f>'Kosten Eingabe'!F124</f>
        <v>0</v>
      </c>
      <c r="D50" s="116">
        <f>'Kosten Eingabe'!G124</f>
        <v>0</v>
      </c>
      <c r="E50" s="116">
        <f>'Kosten Eingabe'!H124</f>
        <v>0</v>
      </c>
      <c r="F50" s="116">
        <f>'Kosten Eingabe'!I124</f>
        <v>0</v>
      </c>
      <c r="G50" s="115">
        <f>'Kosten Eingabe'!J124</f>
        <v>0</v>
      </c>
      <c r="H50" s="117">
        <f>'Kosten Eingabe'!K124</f>
        <v>0</v>
      </c>
      <c r="I50" s="156"/>
      <c r="J50" s="55">
        <v>718244.16</v>
      </c>
      <c r="L50" s="58"/>
      <c r="M50" s="58"/>
      <c r="N50" s="58"/>
      <c r="O50" s="58"/>
    </row>
    <row r="51" spans="1:15" hidden="1" outlineLevel="2" x14ac:dyDescent="0.25">
      <c r="A51" s="113">
        <v>338</v>
      </c>
      <c r="B51" s="118" t="s">
        <v>610</v>
      </c>
      <c r="C51" s="115">
        <f>'Kosten Eingabe'!F127</f>
        <v>0</v>
      </c>
      <c r="D51" s="116">
        <f>'Kosten Eingabe'!G127</f>
        <v>0</v>
      </c>
      <c r="E51" s="116">
        <f>'Kosten Eingabe'!H127</f>
        <v>0</v>
      </c>
      <c r="F51" s="116">
        <f>'Kosten Eingabe'!I127</f>
        <v>0</v>
      </c>
      <c r="G51" s="115">
        <f>'Kosten Eingabe'!J127</f>
        <v>0</v>
      </c>
      <c r="H51" s="117">
        <f>'Kosten Eingabe'!K127</f>
        <v>0</v>
      </c>
      <c r="I51" s="156"/>
      <c r="J51" s="55">
        <v>598415.86</v>
      </c>
      <c r="L51" s="58"/>
      <c r="M51" s="58"/>
      <c r="N51" s="58"/>
      <c r="O51" s="58"/>
    </row>
    <row r="52" spans="1:15" hidden="1" outlineLevel="2" x14ac:dyDescent="0.25">
      <c r="A52" s="113">
        <v>339</v>
      </c>
      <c r="B52" s="114" t="s">
        <v>302</v>
      </c>
      <c r="C52" s="158">
        <f>'Kosten Eingabe'!F130</f>
        <v>0</v>
      </c>
      <c r="D52" s="159">
        <f>'Kosten Eingabe'!G130</f>
        <v>0</v>
      </c>
      <c r="E52" s="159">
        <f>'Kosten Eingabe'!H130</f>
        <v>0</v>
      </c>
      <c r="F52" s="159">
        <f>'Kosten Eingabe'!I130</f>
        <v>0</v>
      </c>
      <c r="G52" s="158">
        <f>'Kosten Eingabe'!J130</f>
        <v>0</v>
      </c>
      <c r="H52" s="160">
        <f>'Kosten Eingabe'!K130</f>
        <v>0</v>
      </c>
      <c r="I52" s="161"/>
      <c r="J52" s="59"/>
      <c r="L52" s="58"/>
      <c r="M52" s="58"/>
      <c r="N52" s="58"/>
      <c r="O52" s="58"/>
    </row>
    <row r="53" spans="1:15" hidden="1" outlineLevel="1" collapsed="1" x14ac:dyDescent="0.25">
      <c r="A53" s="149">
        <v>340</v>
      </c>
      <c r="B53" s="150" t="s">
        <v>304</v>
      </c>
      <c r="C53" s="151">
        <f t="shared" ref="C53:H53" si="8">SUM(C54:C61)</f>
        <v>0</v>
      </c>
      <c r="D53" s="152">
        <f t="shared" si="8"/>
        <v>0</v>
      </c>
      <c r="E53" s="152">
        <f t="shared" si="8"/>
        <v>0</v>
      </c>
      <c r="F53" s="152">
        <f t="shared" si="8"/>
        <v>0</v>
      </c>
      <c r="G53" s="151">
        <f t="shared" si="8"/>
        <v>0</v>
      </c>
      <c r="H53" s="153">
        <f t="shared" si="8"/>
        <v>0</v>
      </c>
      <c r="I53" s="154"/>
      <c r="J53" s="54">
        <f>SUM(J54:J61)</f>
        <v>6843406.9800000014</v>
      </c>
      <c r="L53" s="58"/>
      <c r="M53" s="58"/>
      <c r="N53" s="58"/>
      <c r="O53" s="58"/>
    </row>
    <row r="54" spans="1:15" hidden="1" outlineLevel="2" x14ac:dyDescent="0.25">
      <c r="A54" s="113">
        <v>341</v>
      </c>
      <c r="B54" s="118" t="s">
        <v>305</v>
      </c>
      <c r="C54" s="115">
        <f>'Kosten Eingabe'!F134</f>
        <v>0</v>
      </c>
      <c r="D54" s="116">
        <f>'Kosten Eingabe'!G134</f>
        <v>0</v>
      </c>
      <c r="E54" s="116">
        <f>'Kosten Eingabe'!H134</f>
        <v>0</v>
      </c>
      <c r="F54" s="116">
        <f>'Kosten Eingabe'!I134</f>
        <v>0</v>
      </c>
      <c r="G54" s="115">
        <f>'Kosten Eingabe'!J134</f>
        <v>0</v>
      </c>
      <c r="H54" s="117">
        <f>'Kosten Eingabe'!K134</f>
        <v>0</v>
      </c>
      <c r="I54" s="148"/>
      <c r="J54" s="55">
        <v>23693.95</v>
      </c>
      <c r="L54" s="58"/>
      <c r="M54" s="58"/>
      <c r="N54" s="58"/>
      <c r="O54" s="58"/>
    </row>
    <row r="55" spans="1:15" hidden="1" outlineLevel="2" x14ac:dyDescent="0.25">
      <c r="A55" s="113">
        <v>342</v>
      </c>
      <c r="B55" s="118" t="s">
        <v>307</v>
      </c>
      <c r="C55" s="115">
        <f>'Kosten Eingabe'!F137</f>
        <v>0</v>
      </c>
      <c r="D55" s="116">
        <f>'Kosten Eingabe'!G137</f>
        <v>0</v>
      </c>
      <c r="E55" s="116">
        <f>'Kosten Eingabe'!H137</f>
        <v>0</v>
      </c>
      <c r="F55" s="116">
        <f>'Kosten Eingabe'!I137</f>
        <v>0</v>
      </c>
      <c r="G55" s="115">
        <f>'Kosten Eingabe'!J137</f>
        <v>0</v>
      </c>
      <c r="H55" s="117">
        <f>'Kosten Eingabe'!K137</f>
        <v>0</v>
      </c>
      <c r="I55" s="148"/>
      <c r="J55" s="55">
        <v>2779591.62</v>
      </c>
      <c r="L55" s="58"/>
      <c r="M55" s="58"/>
      <c r="N55" s="58"/>
      <c r="O55" s="58"/>
    </row>
    <row r="56" spans="1:15" hidden="1" outlineLevel="2" x14ac:dyDescent="0.25">
      <c r="A56" s="113">
        <v>343</v>
      </c>
      <c r="B56" s="118" t="s">
        <v>309</v>
      </c>
      <c r="C56" s="115">
        <f>'Kosten Eingabe'!F140</f>
        <v>0</v>
      </c>
      <c r="D56" s="116">
        <f>'Kosten Eingabe'!G140</f>
        <v>0</v>
      </c>
      <c r="E56" s="116">
        <f>'Kosten Eingabe'!H140</f>
        <v>0</v>
      </c>
      <c r="F56" s="116">
        <f>'Kosten Eingabe'!I140</f>
        <v>0</v>
      </c>
      <c r="G56" s="115">
        <f>'Kosten Eingabe'!J140</f>
        <v>0</v>
      </c>
      <c r="H56" s="117">
        <f>'Kosten Eingabe'!K140</f>
        <v>0</v>
      </c>
      <c r="I56" s="156"/>
      <c r="J56" s="55">
        <v>233662.14</v>
      </c>
      <c r="L56" s="58"/>
      <c r="M56" s="58"/>
      <c r="N56" s="58"/>
      <c r="O56" s="58"/>
    </row>
    <row r="57" spans="1:15" hidden="1" outlineLevel="2" x14ac:dyDescent="0.25">
      <c r="A57" s="113">
        <v>344</v>
      </c>
      <c r="B57" s="118" t="s">
        <v>611</v>
      </c>
      <c r="C57" s="115">
        <f>'Kosten Eingabe'!F143</f>
        <v>0</v>
      </c>
      <c r="D57" s="116">
        <f>'Kosten Eingabe'!G143</f>
        <v>0</v>
      </c>
      <c r="E57" s="116">
        <f>'Kosten Eingabe'!H143</f>
        <v>0</v>
      </c>
      <c r="F57" s="116">
        <f>'Kosten Eingabe'!I143</f>
        <v>0</v>
      </c>
      <c r="G57" s="115">
        <f>'Kosten Eingabe'!J143</f>
        <v>0</v>
      </c>
      <c r="H57" s="117">
        <f>'Kosten Eingabe'!K143</f>
        <v>0</v>
      </c>
      <c r="I57" s="156"/>
      <c r="J57" s="55">
        <v>2285174.58</v>
      </c>
      <c r="L57" s="58"/>
      <c r="M57" s="58"/>
      <c r="N57" s="58"/>
      <c r="O57" s="58"/>
    </row>
    <row r="58" spans="1:15" hidden="1" outlineLevel="2" x14ac:dyDescent="0.25">
      <c r="A58" s="113">
        <v>345</v>
      </c>
      <c r="B58" s="118" t="s">
        <v>313</v>
      </c>
      <c r="C58" s="115">
        <f>'Kosten Eingabe'!F146</f>
        <v>0</v>
      </c>
      <c r="D58" s="116">
        <f>'Kosten Eingabe'!G146</f>
        <v>0</v>
      </c>
      <c r="E58" s="116">
        <f>'Kosten Eingabe'!H146</f>
        <v>0</v>
      </c>
      <c r="F58" s="116">
        <f>'Kosten Eingabe'!I146</f>
        <v>0</v>
      </c>
      <c r="G58" s="115">
        <f>'Kosten Eingabe'!J146</f>
        <v>0</v>
      </c>
      <c r="H58" s="117">
        <f>'Kosten Eingabe'!K146</f>
        <v>0</v>
      </c>
      <c r="I58" s="156"/>
      <c r="J58" s="55">
        <v>1434382.03</v>
      </c>
      <c r="L58" s="58"/>
      <c r="M58" s="58"/>
      <c r="N58" s="58"/>
      <c r="O58" s="58"/>
    </row>
    <row r="59" spans="1:15" hidden="1" outlineLevel="2" x14ac:dyDescent="0.25">
      <c r="A59" s="113">
        <v>346</v>
      </c>
      <c r="B59" s="118" t="s">
        <v>315</v>
      </c>
      <c r="C59" s="115">
        <f>'Kosten Eingabe'!F149</f>
        <v>0</v>
      </c>
      <c r="D59" s="116">
        <f>'Kosten Eingabe'!G149</f>
        <v>0</v>
      </c>
      <c r="E59" s="116">
        <f>'Kosten Eingabe'!H149</f>
        <v>0</v>
      </c>
      <c r="F59" s="116">
        <f>'Kosten Eingabe'!I149</f>
        <v>0</v>
      </c>
      <c r="G59" s="115">
        <f>'Kosten Eingabe'!J149</f>
        <v>0</v>
      </c>
      <c r="H59" s="117">
        <f>'Kosten Eingabe'!K149</f>
        <v>0</v>
      </c>
      <c r="I59" s="148"/>
      <c r="J59" s="55">
        <v>17988.46</v>
      </c>
      <c r="L59" s="58"/>
      <c r="M59" s="58"/>
      <c r="N59" s="58"/>
      <c r="O59" s="58"/>
    </row>
    <row r="60" spans="1:15" hidden="1" outlineLevel="2" x14ac:dyDescent="0.25">
      <c r="A60" s="113">
        <v>347</v>
      </c>
      <c r="B60" s="118" t="s">
        <v>612</v>
      </c>
      <c r="C60" s="115">
        <f>'Kosten Eingabe'!F152</f>
        <v>0</v>
      </c>
      <c r="D60" s="116">
        <f>'Kosten Eingabe'!G152</f>
        <v>0</v>
      </c>
      <c r="E60" s="116">
        <f>'Kosten Eingabe'!H152</f>
        <v>0</v>
      </c>
      <c r="F60" s="116">
        <f>'Kosten Eingabe'!I152</f>
        <v>0</v>
      </c>
      <c r="G60" s="115">
        <f>'Kosten Eingabe'!J152</f>
        <v>0</v>
      </c>
      <c r="H60" s="117">
        <f>'Kosten Eingabe'!K152</f>
        <v>0</v>
      </c>
      <c r="I60" s="148"/>
      <c r="J60" s="55">
        <v>17988.46</v>
      </c>
      <c r="L60" s="58"/>
      <c r="M60" s="58"/>
      <c r="N60" s="58"/>
      <c r="O60" s="58"/>
    </row>
    <row r="61" spans="1:15" hidden="1" outlineLevel="2" x14ac:dyDescent="0.25">
      <c r="A61" s="113">
        <v>349</v>
      </c>
      <c r="B61" s="118" t="s">
        <v>317</v>
      </c>
      <c r="C61" s="115">
        <f>'Kosten Eingabe'!F155</f>
        <v>0</v>
      </c>
      <c r="D61" s="116">
        <f>'Kosten Eingabe'!G155</f>
        <v>0</v>
      </c>
      <c r="E61" s="116">
        <f>'Kosten Eingabe'!H155</f>
        <v>0</v>
      </c>
      <c r="F61" s="116">
        <f>'Kosten Eingabe'!I155</f>
        <v>0</v>
      </c>
      <c r="G61" s="115">
        <f>'Kosten Eingabe'!J155</f>
        <v>0</v>
      </c>
      <c r="H61" s="117">
        <f>'Kosten Eingabe'!K155</f>
        <v>0</v>
      </c>
      <c r="I61" s="148"/>
      <c r="J61" s="55">
        <v>50925.74</v>
      </c>
      <c r="L61" s="58"/>
      <c r="M61" s="58"/>
      <c r="N61" s="58"/>
      <c r="O61" s="58"/>
    </row>
    <row r="62" spans="1:15" hidden="1" outlineLevel="1" collapsed="1" x14ac:dyDescent="0.25">
      <c r="A62" s="149">
        <v>350</v>
      </c>
      <c r="B62" s="150" t="s">
        <v>319</v>
      </c>
      <c r="C62" s="151">
        <f>SUM(C63:C68)</f>
        <v>0</v>
      </c>
      <c r="D62" s="152">
        <f t="shared" ref="D62:H62" si="9">SUM(D63:D68)</f>
        <v>0</v>
      </c>
      <c r="E62" s="152">
        <f t="shared" si="9"/>
        <v>0</v>
      </c>
      <c r="F62" s="152">
        <f t="shared" si="9"/>
        <v>0</v>
      </c>
      <c r="G62" s="151">
        <f t="shared" si="9"/>
        <v>0</v>
      </c>
      <c r="H62" s="153">
        <f t="shared" si="9"/>
        <v>0</v>
      </c>
      <c r="I62" s="154"/>
      <c r="J62" s="54">
        <f>SUM(J63:J68)</f>
        <v>16003711.66</v>
      </c>
      <c r="L62" s="58"/>
      <c r="M62" s="58"/>
      <c r="N62" s="58"/>
      <c r="O62" s="58"/>
    </row>
    <row r="63" spans="1:15" hidden="1" outlineLevel="2" x14ac:dyDescent="0.25">
      <c r="A63" s="113">
        <v>351</v>
      </c>
      <c r="B63" s="118" t="s">
        <v>320</v>
      </c>
      <c r="C63" s="115">
        <f>'Kosten Eingabe'!F159</f>
        <v>0</v>
      </c>
      <c r="D63" s="116">
        <f>'Kosten Eingabe'!G159</f>
        <v>0</v>
      </c>
      <c r="E63" s="116">
        <f>'Kosten Eingabe'!H159</f>
        <v>0</v>
      </c>
      <c r="F63" s="116">
        <f>'Kosten Eingabe'!I159</f>
        <v>0</v>
      </c>
      <c r="G63" s="115">
        <f>'Kosten Eingabe'!J159</f>
        <v>0</v>
      </c>
      <c r="H63" s="117">
        <f>'Kosten Eingabe'!K159</f>
        <v>0</v>
      </c>
      <c r="I63" s="156"/>
      <c r="J63" s="55">
        <v>7181419.4699999997</v>
      </c>
      <c r="L63" s="58"/>
      <c r="M63" s="58"/>
      <c r="N63" s="58"/>
      <c r="O63" s="58"/>
    </row>
    <row r="64" spans="1:15" hidden="1" outlineLevel="2" x14ac:dyDescent="0.25">
      <c r="A64" s="113">
        <v>352</v>
      </c>
      <c r="B64" s="118" t="s">
        <v>613</v>
      </c>
      <c r="C64" s="115">
        <f>'Kosten Eingabe'!F162</f>
        <v>0</v>
      </c>
      <c r="D64" s="116">
        <f>'Kosten Eingabe'!G162</f>
        <v>0</v>
      </c>
      <c r="E64" s="116">
        <f>'Kosten Eingabe'!H162</f>
        <v>0</v>
      </c>
      <c r="F64" s="116">
        <f>'Kosten Eingabe'!I162</f>
        <v>0</v>
      </c>
      <c r="G64" s="115">
        <f>'Kosten Eingabe'!J162</f>
        <v>0</v>
      </c>
      <c r="H64" s="117">
        <f>'Kosten Eingabe'!K162</f>
        <v>0</v>
      </c>
      <c r="I64" s="156"/>
      <c r="J64" s="55">
        <v>2624652.61</v>
      </c>
      <c r="L64" s="60"/>
      <c r="M64" s="60"/>
      <c r="N64" s="60"/>
      <c r="O64" s="60"/>
    </row>
    <row r="65" spans="1:15" hidden="1" outlineLevel="2" x14ac:dyDescent="0.25">
      <c r="A65" s="113">
        <v>353</v>
      </c>
      <c r="B65" s="118" t="s">
        <v>322</v>
      </c>
      <c r="C65" s="115">
        <f>'Kosten Eingabe'!F165</f>
        <v>0</v>
      </c>
      <c r="D65" s="116">
        <f>'Kosten Eingabe'!G165</f>
        <v>0</v>
      </c>
      <c r="E65" s="116">
        <f>'Kosten Eingabe'!H165</f>
        <v>0</v>
      </c>
      <c r="F65" s="116">
        <f>'Kosten Eingabe'!I165</f>
        <v>0</v>
      </c>
      <c r="G65" s="115">
        <f>'Kosten Eingabe'!J165</f>
        <v>0</v>
      </c>
      <c r="H65" s="117">
        <f>'Kosten Eingabe'!K165</f>
        <v>0</v>
      </c>
      <c r="I65" s="156"/>
      <c r="J65" s="55">
        <v>2624652.61</v>
      </c>
      <c r="L65" s="60"/>
      <c r="M65" s="60"/>
      <c r="N65" s="60"/>
      <c r="O65" s="60"/>
    </row>
    <row r="66" spans="1:15" hidden="1" outlineLevel="2" x14ac:dyDescent="0.25">
      <c r="A66" s="113">
        <v>354</v>
      </c>
      <c r="B66" s="118" t="s">
        <v>324</v>
      </c>
      <c r="C66" s="115">
        <f>'Kosten Eingabe'!F168</f>
        <v>0</v>
      </c>
      <c r="D66" s="116">
        <f>'Kosten Eingabe'!G168</f>
        <v>0</v>
      </c>
      <c r="E66" s="116">
        <f>'Kosten Eingabe'!H168</f>
        <v>0</v>
      </c>
      <c r="F66" s="116">
        <f>'Kosten Eingabe'!I168</f>
        <v>0</v>
      </c>
      <c r="G66" s="115">
        <f>'Kosten Eingabe'!J168</f>
        <v>0</v>
      </c>
      <c r="H66" s="117">
        <f>'Kosten Eingabe'!K168</f>
        <v>0</v>
      </c>
      <c r="I66" s="156"/>
      <c r="J66" s="55">
        <v>1639448.97</v>
      </c>
    </row>
    <row r="67" spans="1:15" hidden="1" outlineLevel="2" x14ac:dyDescent="0.25">
      <c r="A67" s="113">
        <v>355</v>
      </c>
      <c r="B67" s="118" t="s">
        <v>614</v>
      </c>
      <c r="C67" s="115">
        <f>'Kosten Eingabe'!F171</f>
        <v>0</v>
      </c>
      <c r="D67" s="116">
        <f>'Kosten Eingabe'!G171</f>
        <v>0</v>
      </c>
      <c r="E67" s="116">
        <f>'Kosten Eingabe'!H171</f>
        <v>0</v>
      </c>
      <c r="F67" s="116">
        <f>'Kosten Eingabe'!I171</f>
        <v>0</v>
      </c>
      <c r="G67" s="115">
        <f>'Kosten Eingabe'!J171</f>
        <v>0</v>
      </c>
      <c r="H67" s="117">
        <f>'Kosten Eingabe'!K171</f>
        <v>0</v>
      </c>
      <c r="I67" s="156"/>
      <c r="J67" s="55">
        <v>1639448.97</v>
      </c>
    </row>
    <row r="68" spans="1:15" hidden="1" outlineLevel="2" x14ac:dyDescent="0.25">
      <c r="A68" s="113">
        <v>359</v>
      </c>
      <c r="B68" s="118" t="s">
        <v>326</v>
      </c>
      <c r="C68" s="115">
        <f>'Kosten Eingabe'!F174</f>
        <v>0</v>
      </c>
      <c r="D68" s="116">
        <f>'Kosten Eingabe'!G174</f>
        <v>0</v>
      </c>
      <c r="E68" s="116">
        <f>'Kosten Eingabe'!H174</f>
        <v>0</v>
      </c>
      <c r="F68" s="116">
        <f>'Kosten Eingabe'!I174</f>
        <v>0</v>
      </c>
      <c r="G68" s="115">
        <f>'Kosten Eingabe'!J174</f>
        <v>0</v>
      </c>
      <c r="H68" s="117">
        <f>'Kosten Eingabe'!K174</f>
        <v>0</v>
      </c>
      <c r="I68" s="148"/>
      <c r="J68" s="55">
        <v>294089.03000000003</v>
      </c>
    </row>
    <row r="69" spans="1:15" hidden="1" outlineLevel="1" collapsed="1" x14ac:dyDescent="0.25">
      <c r="A69" s="149">
        <v>360</v>
      </c>
      <c r="B69" s="150" t="s">
        <v>329</v>
      </c>
      <c r="C69" s="151">
        <f>SUM(C70:C76)</f>
        <v>0</v>
      </c>
      <c r="D69" s="152">
        <f t="shared" ref="D69:H69" si="10">SUM(D70:D76)</f>
        <v>0</v>
      </c>
      <c r="E69" s="152">
        <f t="shared" si="10"/>
        <v>0</v>
      </c>
      <c r="F69" s="152">
        <f t="shared" si="10"/>
        <v>0</v>
      </c>
      <c r="G69" s="151">
        <f t="shared" si="10"/>
        <v>0</v>
      </c>
      <c r="H69" s="153">
        <f t="shared" si="10"/>
        <v>0</v>
      </c>
      <c r="I69" s="154"/>
      <c r="J69" s="54">
        <f>SUM(J70:J73)</f>
        <v>1889847.83</v>
      </c>
    </row>
    <row r="70" spans="1:15" hidden="1" outlineLevel="2" x14ac:dyDescent="0.25">
      <c r="A70" s="113">
        <v>361</v>
      </c>
      <c r="B70" s="118" t="s">
        <v>330</v>
      </c>
      <c r="C70" s="115">
        <f>'Kosten Eingabe'!F178</f>
        <v>0</v>
      </c>
      <c r="D70" s="116">
        <f>'Kosten Eingabe'!G178</f>
        <v>0</v>
      </c>
      <c r="E70" s="116">
        <f>'Kosten Eingabe'!H178</f>
        <v>0</v>
      </c>
      <c r="F70" s="116">
        <f>'Kosten Eingabe'!I178</f>
        <v>0</v>
      </c>
      <c r="G70" s="115">
        <f>'Kosten Eingabe'!J178</f>
        <v>0</v>
      </c>
      <c r="H70" s="117">
        <f>'Kosten Eingabe'!K178</f>
        <v>0</v>
      </c>
      <c r="I70" s="148"/>
      <c r="J70" s="55">
        <v>133831.37</v>
      </c>
    </row>
    <row r="71" spans="1:15" hidden="1" outlineLevel="2" x14ac:dyDescent="0.25">
      <c r="A71" s="113">
        <v>362</v>
      </c>
      <c r="B71" s="118" t="s">
        <v>615</v>
      </c>
      <c r="C71" s="115">
        <f>'Kosten Eingabe'!F181</f>
        <v>0</v>
      </c>
      <c r="D71" s="116">
        <f>'Kosten Eingabe'!G181</f>
        <v>0</v>
      </c>
      <c r="E71" s="116">
        <f>'Kosten Eingabe'!H181</f>
        <v>0</v>
      </c>
      <c r="F71" s="116">
        <f>'Kosten Eingabe'!I181</f>
        <v>0</v>
      </c>
      <c r="G71" s="115">
        <f>'Kosten Eingabe'!J181</f>
        <v>0</v>
      </c>
      <c r="H71" s="117">
        <f>'Kosten Eingabe'!K181</f>
        <v>0</v>
      </c>
      <c r="I71" s="148"/>
      <c r="J71" s="55"/>
    </row>
    <row r="72" spans="1:15" hidden="1" outlineLevel="2" x14ac:dyDescent="0.25">
      <c r="A72" s="113">
        <v>363</v>
      </c>
      <c r="B72" s="118" t="s">
        <v>333</v>
      </c>
      <c r="C72" s="115">
        <f>'Kosten Eingabe'!F184</f>
        <v>0</v>
      </c>
      <c r="D72" s="116">
        <f>'Kosten Eingabe'!G184</f>
        <v>0</v>
      </c>
      <c r="E72" s="116">
        <f>'Kosten Eingabe'!H184</f>
        <v>0</v>
      </c>
      <c r="F72" s="116">
        <f>'Kosten Eingabe'!I184</f>
        <v>0</v>
      </c>
      <c r="G72" s="115">
        <f>'Kosten Eingabe'!J184</f>
        <v>0</v>
      </c>
      <c r="H72" s="117">
        <f>'Kosten Eingabe'!K184</f>
        <v>0</v>
      </c>
      <c r="I72" s="148"/>
      <c r="J72" s="55">
        <v>1740003.15</v>
      </c>
    </row>
    <row r="73" spans="1:15" hidden="1" outlineLevel="2" x14ac:dyDescent="0.25">
      <c r="A73" s="113">
        <v>364</v>
      </c>
      <c r="B73" s="118" t="s">
        <v>335</v>
      </c>
      <c r="C73" s="115">
        <f>'Kosten Eingabe'!F187</f>
        <v>0</v>
      </c>
      <c r="D73" s="116">
        <f>'Kosten Eingabe'!G187</f>
        <v>0</v>
      </c>
      <c r="E73" s="116">
        <f>'Kosten Eingabe'!H187</f>
        <v>0</v>
      </c>
      <c r="F73" s="116">
        <f>'Kosten Eingabe'!I187</f>
        <v>0</v>
      </c>
      <c r="G73" s="115">
        <f>'Kosten Eingabe'!J187</f>
        <v>0</v>
      </c>
      <c r="H73" s="117">
        <f>'Kosten Eingabe'!K187</f>
        <v>0</v>
      </c>
      <c r="I73" s="148"/>
      <c r="J73" s="55">
        <v>16013.31</v>
      </c>
    </row>
    <row r="74" spans="1:15" hidden="1" outlineLevel="2" x14ac:dyDescent="0.25">
      <c r="A74" s="113">
        <v>365</v>
      </c>
      <c r="B74" s="118" t="s">
        <v>617</v>
      </c>
      <c r="C74" s="115">
        <f>'Kosten Eingabe'!F190</f>
        <v>0</v>
      </c>
      <c r="D74" s="116">
        <f>'Kosten Eingabe'!G190</f>
        <v>0</v>
      </c>
      <c r="E74" s="116">
        <f>'Kosten Eingabe'!H190</f>
        <v>0</v>
      </c>
      <c r="F74" s="116">
        <f>'Kosten Eingabe'!I190</f>
        <v>0</v>
      </c>
      <c r="G74" s="115">
        <f>'Kosten Eingabe'!J190</f>
        <v>0</v>
      </c>
      <c r="H74" s="117">
        <f>'Kosten Eingabe'!K190</f>
        <v>0</v>
      </c>
      <c r="I74" s="148"/>
      <c r="J74" s="55">
        <v>16013.31</v>
      </c>
    </row>
    <row r="75" spans="1:15" hidden="1" outlineLevel="2" x14ac:dyDescent="0.25">
      <c r="A75" s="113">
        <v>366</v>
      </c>
      <c r="B75" s="118" t="s">
        <v>618</v>
      </c>
      <c r="C75" s="115">
        <f>'Kosten Eingabe'!F193</f>
        <v>0</v>
      </c>
      <c r="D75" s="116">
        <f>'Kosten Eingabe'!G193</f>
        <v>0</v>
      </c>
      <c r="E75" s="116">
        <f>'Kosten Eingabe'!H193</f>
        <v>0</v>
      </c>
      <c r="F75" s="116">
        <f>'Kosten Eingabe'!I193</f>
        <v>0</v>
      </c>
      <c r="G75" s="115">
        <f>'Kosten Eingabe'!J193</f>
        <v>0</v>
      </c>
      <c r="H75" s="117">
        <f>'Kosten Eingabe'!K193</f>
        <v>0</v>
      </c>
      <c r="I75" s="148"/>
      <c r="J75" s="55">
        <v>16013.31</v>
      </c>
    </row>
    <row r="76" spans="1:15" hidden="1" outlineLevel="2" x14ac:dyDescent="0.25">
      <c r="A76" s="113">
        <v>369</v>
      </c>
      <c r="B76" s="118" t="s">
        <v>337</v>
      </c>
      <c r="C76" s="158">
        <f>'Kosten Eingabe'!F196</f>
        <v>0</v>
      </c>
      <c r="D76" s="159">
        <f>'Kosten Eingabe'!G196</f>
        <v>0</v>
      </c>
      <c r="E76" s="159">
        <f>'Kosten Eingabe'!H196</f>
        <v>0</v>
      </c>
      <c r="F76" s="159">
        <f>'Kosten Eingabe'!I196</f>
        <v>0</v>
      </c>
      <c r="G76" s="158">
        <f>'Kosten Eingabe'!J196</f>
        <v>0</v>
      </c>
      <c r="H76" s="160">
        <f>'Kosten Eingabe'!K196</f>
        <v>0</v>
      </c>
      <c r="I76" s="161"/>
      <c r="J76" s="59"/>
    </row>
    <row r="77" spans="1:15" hidden="1" outlineLevel="1" collapsed="1" x14ac:dyDescent="0.25">
      <c r="A77" s="149">
        <v>370</v>
      </c>
      <c r="B77" s="150" t="s">
        <v>633</v>
      </c>
      <c r="C77" s="151">
        <f>SUM(C78:C86)</f>
        <v>0</v>
      </c>
      <c r="D77" s="152">
        <f t="shared" ref="D77:H77" si="11">SUM(D78:D86)</f>
        <v>0</v>
      </c>
      <c r="E77" s="152">
        <f t="shared" si="11"/>
        <v>0</v>
      </c>
      <c r="F77" s="152">
        <f t="shared" si="11"/>
        <v>0</v>
      </c>
      <c r="G77" s="151">
        <f t="shared" si="11"/>
        <v>0</v>
      </c>
      <c r="H77" s="153">
        <f t="shared" si="11"/>
        <v>0</v>
      </c>
      <c r="I77" s="154"/>
      <c r="J77" s="54">
        <f>SUM(J78)</f>
        <v>1147933.5</v>
      </c>
    </row>
    <row r="78" spans="1:15" hidden="1" outlineLevel="2" x14ac:dyDescent="0.25">
      <c r="A78" s="113">
        <v>371</v>
      </c>
      <c r="B78" s="118" t="s">
        <v>619</v>
      </c>
      <c r="C78" s="115">
        <f>'Kosten Eingabe'!F200</f>
        <v>0</v>
      </c>
      <c r="D78" s="116">
        <f>'Kosten Eingabe'!G200</f>
        <v>0</v>
      </c>
      <c r="E78" s="116">
        <f>'Kosten Eingabe'!H200</f>
        <v>0</v>
      </c>
      <c r="F78" s="116">
        <f>'Kosten Eingabe'!I200</f>
        <v>0</v>
      </c>
      <c r="G78" s="115">
        <f>'Kosten Eingabe'!J200</f>
        <v>0</v>
      </c>
      <c r="H78" s="117">
        <f>'Kosten Eingabe'!K200</f>
        <v>0</v>
      </c>
      <c r="I78" s="156"/>
      <c r="J78" s="55">
        <v>1147933.5</v>
      </c>
    </row>
    <row r="79" spans="1:15" hidden="1" outlineLevel="2" x14ac:dyDescent="0.25">
      <c r="A79" s="113">
        <v>372</v>
      </c>
      <c r="B79" s="118" t="s">
        <v>620</v>
      </c>
      <c r="C79" s="115">
        <f>'Kosten Eingabe'!F203</f>
        <v>0</v>
      </c>
      <c r="D79" s="116">
        <f>'Kosten Eingabe'!G203</f>
        <v>0</v>
      </c>
      <c r="E79" s="116">
        <f>'Kosten Eingabe'!H203</f>
        <v>0</v>
      </c>
      <c r="F79" s="116">
        <f>'Kosten Eingabe'!I203</f>
        <v>0</v>
      </c>
      <c r="G79" s="115">
        <f>'Kosten Eingabe'!J203</f>
        <v>0</v>
      </c>
      <c r="H79" s="117">
        <f>'Kosten Eingabe'!K203</f>
        <v>0</v>
      </c>
      <c r="I79" s="156"/>
      <c r="J79" s="55"/>
    </row>
    <row r="80" spans="1:15" hidden="1" outlineLevel="2" x14ac:dyDescent="0.25">
      <c r="A80" s="113">
        <v>373</v>
      </c>
      <c r="B80" s="118" t="s">
        <v>622</v>
      </c>
      <c r="C80" s="115">
        <f>'Kosten Eingabe'!F206</f>
        <v>0</v>
      </c>
      <c r="D80" s="116">
        <f>'Kosten Eingabe'!G206</f>
        <v>0</v>
      </c>
      <c r="E80" s="116">
        <f>'Kosten Eingabe'!H206</f>
        <v>0</v>
      </c>
      <c r="F80" s="116">
        <f>'Kosten Eingabe'!I206</f>
        <v>0</v>
      </c>
      <c r="G80" s="116">
        <f>'Kosten Eingabe'!J206</f>
        <v>0</v>
      </c>
      <c r="H80" s="117">
        <f>'Kosten Eingabe'!K206</f>
        <v>0</v>
      </c>
      <c r="I80" s="156"/>
      <c r="J80" s="55"/>
    </row>
    <row r="81" spans="1:10" hidden="1" outlineLevel="2" x14ac:dyDescent="0.25">
      <c r="A81" s="113">
        <v>374</v>
      </c>
      <c r="B81" s="118" t="s">
        <v>623</v>
      </c>
      <c r="C81" s="115">
        <f>'Kosten Eingabe'!F209</f>
        <v>0</v>
      </c>
      <c r="D81" s="116">
        <f>'Kosten Eingabe'!G209</f>
        <v>0</v>
      </c>
      <c r="E81" s="116">
        <f>'Kosten Eingabe'!H209</f>
        <v>0</v>
      </c>
      <c r="F81" s="116">
        <f>'Kosten Eingabe'!I209</f>
        <v>0</v>
      </c>
      <c r="G81" s="116">
        <f>'Kosten Eingabe'!J209</f>
        <v>0</v>
      </c>
      <c r="H81" s="117">
        <f>'Kosten Eingabe'!K209</f>
        <v>0</v>
      </c>
      <c r="I81" s="156"/>
      <c r="J81" s="55"/>
    </row>
    <row r="82" spans="1:10" hidden="1" outlineLevel="2" x14ac:dyDescent="0.25">
      <c r="A82" s="113">
        <v>375</v>
      </c>
      <c r="B82" s="118" t="s">
        <v>624</v>
      </c>
      <c r="C82" s="115">
        <f>'Kosten Eingabe'!F212</f>
        <v>0</v>
      </c>
      <c r="D82" s="116">
        <f>'Kosten Eingabe'!G212</f>
        <v>0</v>
      </c>
      <c r="E82" s="116">
        <f>'Kosten Eingabe'!H212</f>
        <v>0</v>
      </c>
      <c r="F82" s="116">
        <f>'Kosten Eingabe'!I212</f>
        <v>0</v>
      </c>
      <c r="G82" s="116">
        <f>'Kosten Eingabe'!J212</f>
        <v>0</v>
      </c>
      <c r="H82" s="117">
        <f>'Kosten Eingabe'!K212</f>
        <v>0</v>
      </c>
      <c r="I82" s="156"/>
      <c r="J82" s="55"/>
    </row>
    <row r="83" spans="1:10" hidden="1" outlineLevel="2" x14ac:dyDescent="0.25">
      <c r="A83" s="113">
        <v>376</v>
      </c>
      <c r="B83" s="118" t="s">
        <v>625</v>
      </c>
      <c r="C83" s="115">
        <f>'Kosten Eingabe'!F215</f>
        <v>0</v>
      </c>
      <c r="D83" s="116">
        <f>'Kosten Eingabe'!G215</f>
        <v>0</v>
      </c>
      <c r="E83" s="116">
        <f>'Kosten Eingabe'!H215</f>
        <v>0</v>
      </c>
      <c r="F83" s="116">
        <f>'Kosten Eingabe'!I215</f>
        <v>0</v>
      </c>
      <c r="G83" s="116">
        <f>'Kosten Eingabe'!J215</f>
        <v>0</v>
      </c>
      <c r="H83" s="117">
        <f>'Kosten Eingabe'!K215</f>
        <v>0</v>
      </c>
      <c r="I83" s="156"/>
      <c r="J83" s="55"/>
    </row>
    <row r="84" spans="1:10" ht="25.5" hidden="1" outlineLevel="2" x14ac:dyDescent="0.25">
      <c r="A84" s="113">
        <v>377</v>
      </c>
      <c r="B84" s="118" t="s">
        <v>627</v>
      </c>
      <c r="C84" s="115">
        <f>'Kosten Eingabe'!F218</f>
        <v>0</v>
      </c>
      <c r="D84" s="116">
        <f>'Kosten Eingabe'!G218</f>
        <v>0</v>
      </c>
      <c r="E84" s="116">
        <f>'Kosten Eingabe'!H218</f>
        <v>0</v>
      </c>
      <c r="F84" s="116">
        <f>'Kosten Eingabe'!I218</f>
        <v>0</v>
      </c>
      <c r="G84" s="116">
        <f>'Kosten Eingabe'!J218</f>
        <v>0</v>
      </c>
      <c r="H84" s="117">
        <f>'Kosten Eingabe'!K218</f>
        <v>0</v>
      </c>
      <c r="I84" s="156"/>
      <c r="J84" s="55"/>
    </row>
    <row r="85" spans="1:10" hidden="1" outlineLevel="2" x14ac:dyDescent="0.25">
      <c r="A85" s="113">
        <v>378</v>
      </c>
      <c r="B85" s="118" t="s">
        <v>626</v>
      </c>
      <c r="C85" s="115">
        <f>'Kosten Eingabe'!F221</f>
        <v>0</v>
      </c>
      <c r="D85" s="116">
        <f>'Kosten Eingabe'!G221</f>
        <v>0</v>
      </c>
      <c r="E85" s="116">
        <f>'Kosten Eingabe'!H221</f>
        <v>0</v>
      </c>
      <c r="F85" s="116">
        <f>'Kosten Eingabe'!I221</f>
        <v>0</v>
      </c>
      <c r="G85" s="116">
        <f>'Kosten Eingabe'!J221</f>
        <v>0</v>
      </c>
      <c r="H85" s="117">
        <f>'Kosten Eingabe'!K221</f>
        <v>0</v>
      </c>
      <c r="I85" s="156"/>
      <c r="J85" s="55"/>
    </row>
    <row r="86" spans="1:10" hidden="1" outlineLevel="2" x14ac:dyDescent="0.25">
      <c r="A86" s="113">
        <v>379</v>
      </c>
      <c r="B86" s="118" t="s">
        <v>344</v>
      </c>
      <c r="C86" s="115">
        <f>'Kosten Eingabe'!F224</f>
        <v>0</v>
      </c>
      <c r="D86" s="116">
        <f>'Kosten Eingabe'!G224</f>
        <v>0</v>
      </c>
      <c r="E86" s="116">
        <f>'Kosten Eingabe'!H224</f>
        <v>0</v>
      </c>
      <c r="F86" s="116">
        <f>'Kosten Eingabe'!I224</f>
        <v>0</v>
      </c>
      <c r="G86" s="115">
        <f>'Kosten Eingabe'!J224</f>
        <v>0</v>
      </c>
      <c r="H86" s="117">
        <f>'Kosten Eingabe'!K224</f>
        <v>0</v>
      </c>
      <c r="I86" s="148"/>
      <c r="J86" s="55"/>
    </row>
    <row r="87" spans="1:10" hidden="1" outlineLevel="1" collapsed="1" x14ac:dyDescent="0.25">
      <c r="A87" s="149">
        <v>380</v>
      </c>
      <c r="B87" s="150" t="s">
        <v>339</v>
      </c>
      <c r="C87" s="151">
        <f t="shared" ref="C87:H87" si="12">SUM(C88:C95)</f>
        <v>0</v>
      </c>
      <c r="D87" s="152">
        <f t="shared" si="12"/>
        <v>0</v>
      </c>
      <c r="E87" s="152">
        <f t="shared" si="12"/>
        <v>0</v>
      </c>
      <c r="F87" s="152">
        <f t="shared" si="12"/>
        <v>0</v>
      </c>
      <c r="G87" s="151">
        <f t="shared" si="12"/>
        <v>0</v>
      </c>
      <c r="H87" s="153">
        <f t="shared" si="12"/>
        <v>0</v>
      </c>
      <c r="I87" s="154"/>
      <c r="J87" s="54">
        <f>SUM(J88)</f>
        <v>1147933.5</v>
      </c>
    </row>
    <row r="88" spans="1:10" hidden="1" outlineLevel="2" x14ac:dyDescent="0.25">
      <c r="A88" s="113">
        <v>381</v>
      </c>
      <c r="B88" s="118" t="s">
        <v>340</v>
      </c>
      <c r="C88" s="115">
        <f>'Kosten Eingabe'!F228</f>
        <v>0</v>
      </c>
      <c r="D88" s="116">
        <f>'Kosten Eingabe'!G228</f>
        <v>0</v>
      </c>
      <c r="E88" s="116">
        <f>'Kosten Eingabe'!H228</f>
        <v>0</v>
      </c>
      <c r="F88" s="116">
        <f>'Kosten Eingabe'!I228</f>
        <v>0</v>
      </c>
      <c r="G88" s="116">
        <f>'Kosten Eingabe'!J228</f>
        <v>0</v>
      </c>
      <c r="H88" s="117">
        <f>'Kosten Eingabe'!K228</f>
        <v>0</v>
      </c>
      <c r="I88" s="156"/>
      <c r="J88" s="55">
        <v>1147933.5</v>
      </c>
    </row>
    <row r="89" spans="1:10" hidden="1" outlineLevel="2" x14ac:dyDescent="0.25">
      <c r="A89" s="113">
        <v>382</v>
      </c>
      <c r="B89" s="118" t="s">
        <v>342</v>
      </c>
      <c r="C89" s="115">
        <f>'Kosten Eingabe'!F231</f>
        <v>0</v>
      </c>
      <c r="D89" s="116">
        <f>'Kosten Eingabe'!G231</f>
        <v>0</v>
      </c>
      <c r="E89" s="116">
        <f>'Kosten Eingabe'!H231</f>
        <v>0</v>
      </c>
      <c r="F89" s="116">
        <f>'Kosten Eingabe'!I231</f>
        <v>0</v>
      </c>
      <c r="G89" s="116">
        <f>'Kosten Eingabe'!J231</f>
        <v>0</v>
      </c>
      <c r="H89" s="117">
        <f>'Kosten Eingabe'!K231</f>
        <v>0</v>
      </c>
      <c r="I89" s="156"/>
      <c r="J89" s="55"/>
    </row>
    <row r="90" spans="1:10" hidden="1" outlineLevel="2" x14ac:dyDescent="0.25">
      <c r="A90" s="113">
        <v>383</v>
      </c>
      <c r="B90" s="118" t="s">
        <v>647</v>
      </c>
      <c r="C90" s="115">
        <f>'Kosten Eingabe'!F234</f>
        <v>0</v>
      </c>
      <c r="D90" s="116">
        <f>'Kosten Eingabe'!G234</f>
        <v>0</v>
      </c>
      <c r="E90" s="116">
        <f>'Kosten Eingabe'!H234</f>
        <v>0</v>
      </c>
      <c r="F90" s="116">
        <f>'Kosten Eingabe'!I234</f>
        <v>0</v>
      </c>
      <c r="G90" s="116">
        <f>'Kosten Eingabe'!J234</f>
        <v>0</v>
      </c>
      <c r="H90" s="117">
        <f>'Kosten Eingabe'!K234</f>
        <v>0</v>
      </c>
      <c r="I90" s="156"/>
      <c r="J90" s="55"/>
    </row>
    <row r="91" spans="1:10" hidden="1" outlineLevel="2" x14ac:dyDescent="0.25">
      <c r="A91" s="113">
        <v>384</v>
      </c>
      <c r="B91" s="118" t="s">
        <v>639</v>
      </c>
      <c r="C91" s="115">
        <f>'Kosten Eingabe'!F237</f>
        <v>0</v>
      </c>
      <c r="D91" s="116">
        <f>'Kosten Eingabe'!G237</f>
        <v>0</v>
      </c>
      <c r="E91" s="116">
        <f>'Kosten Eingabe'!H237</f>
        <v>0</v>
      </c>
      <c r="F91" s="116">
        <f>'Kosten Eingabe'!I237</f>
        <v>0</v>
      </c>
      <c r="G91" s="116">
        <f>'Kosten Eingabe'!J237</f>
        <v>0</v>
      </c>
      <c r="H91" s="117">
        <f>'Kosten Eingabe'!K237</f>
        <v>0</v>
      </c>
      <c r="I91" s="156"/>
      <c r="J91" s="55"/>
    </row>
    <row r="92" spans="1:10" hidden="1" outlineLevel="2" x14ac:dyDescent="0.25">
      <c r="A92" s="113">
        <v>385</v>
      </c>
      <c r="B92" s="118" t="s">
        <v>648</v>
      </c>
      <c r="C92" s="115">
        <f>'Kosten Eingabe'!F240</f>
        <v>0</v>
      </c>
      <c r="D92" s="116">
        <f>'Kosten Eingabe'!G240</f>
        <v>0</v>
      </c>
      <c r="E92" s="116">
        <f>'Kosten Eingabe'!H240</f>
        <v>0</v>
      </c>
      <c r="F92" s="116">
        <f>'Kosten Eingabe'!I240</f>
        <v>0</v>
      </c>
      <c r="G92" s="116">
        <f>'Kosten Eingabe'!J240</f>
        <v>0</v>
      </c>
      <c r="H92" s="117">
        <f>'Kosten Eingabe'!K240</f>
        <v>0</v>
      </c>
      <c r="I92" s="156"/>
      <c r="J92" s="55"/>
    </row>
    <row r="93" spans="1:10" hidden="1" outlineLevel="2" x14ac:dyDescent="0.25">
      <c r="A93" s="113">
        <v>386</v>
      </c>
      <c r="B93" s="118" t="s">
        <v>649</v>
      </c>
      <c r="C93" s="115">
        <f>'Kosten Eingabe'!F243</f>
        <v>0</v>
      </c>
      <c r="D93" s="116">
        <f>'Kosten Eingabe'!G243</f>
        <v>0</v>
      </c>
      <c r="E93" s="116">
        <f>'Kosten Eingabe'!H243</f>
        <v>0</v>
      </c>
      <c r="F93" s="116">
        <f>'Kosten Eingabe'!I243</f>
        <v>0</v>
      </c>
      <c r="G93" s="116">
        <f>'Kosten Eingabe'!J243</f>
        <v>0</v>
      </c>
      <c r="H93" s="117">
        <f>'Kosten Eingabe'!K243</f>
        <v>0</v>
      </c>
      <c r="I93" s="156"/>
      <c r="J93" s="55"/>
    </row>
    <row r="94" spans="1:10" hidden="1" outlineLevel="2" x14ac:dyDescent="0.25">
      <c r="A94" s="113">
        <v>387</v>
      </c>
      <c r="B94" s="118" t="s">
        <v>645</v>
      </c>
      <c r="C94" s="115">
        <f>'Kosten Eingabe'!F246</f>
        <v>0</v>
      </c>
      <c r="D94" s="116">
        <f>'Kosten Eingabe'!G246</f>
        <v>0</v>
      </c>
      <c r="E94" s="116">
        <f>'Kosten Eingabe'!H246</f>
        <v>0</v>
      </c>
      <c r="F94" s="116">
        <f>'Kosten Eingabe'!I246</f>
        <v>0</v>
      </c>
      <c r="G94" s="116">
        <f>'Kosten Eingabe'!J246</f>
        <v>0</v>
      </c>
      <c r="H94" s="117">
        <f>'Kosten Eingabe'!K246</f>
        <v>0</v>
      </c>
      <c r="I94" s="156"/>
      <c r="J94" s="55"/>
    </row>
    <row r="95" spans="1:10" hidden="1" outlineLevel="2" x14ac:dyDescent="0.25">
      <c r="A95" s="113">
        <v>379</v>
      </c>
      <c r="B95" s="118" t="s">
        <v>344</v>
      </c>
      <c r="C95" s="115">
        <f>'Kosten Eingabe'!F249</f>
        <v>0</v>
      </c>
      <c r="D95" s="116">
        <f>'Kosten Eingabe'!G249</f>
        <v>0</v>
      </c>
      <c r="E95" s="116">
        <f>'Kosten Eingabe'!H249</f>
        <v>0</v>
      </c>
      <c r="F95" s="116">
        <f>'Kosten Eingabe'!I249</f>
        <v>0</v>
      </c>
      <c r="G95" s="116">
        <f>'Kosten Eingabe'!J249</f>
        <v>0</v>
      </c>
      <c r="H95" s="117">
        <f>'Kosten Eingabe'!K249</f>
        <v>0</v>
      </c>
      <c r="I95" s="148"/>
      <c r="J95" s="55"/>
    </row>
    <row r="96" spans="1:10" hidden="1" outlineLevel="1" collapsed="1" x14ac:dyDescent="0.25">
      <c r="A96" s="149">
        <v>390</v>
      </c>
      <c r="B96" s="150" t="s">
        <v>596</v>
      </c>
      <c r="C96" s="151">
        <f t="shared" ref="C96:H96" si="13">SUM(C97:C105)</f>
        <v>0</v>
      </c>
      <c r="D96" s="152">
        <f t="shared" si="13"/>
        <v>0</v>
      </c>
      <c r="E96" s="152">
        <f t="shared" si="13"/>
        <v>0</v>
      </c>
      <c r="F96" s="152">
        <f t="shared" si="13"/>
        <v>0</v>
      </c>
      <c r="G96" s="151">
        <f t="shared" si="13"/>
        <v>0</v>
      </c>
      <c r="H96" s="153">
        <f t="shared" si="13"/>
        <v>0</v>
      </c>
      <c r="I96" s="154"/>
      <c r="J96" s="54">
        <f>SUM(J97:J105)</f>
        <v>1894017.35</v>
      </c>
    </row>
    <row r="97" spans="1:11" hidden="1" outlineLevel="2" x14ac:dyDescent="0.25">
      <c r="A97" s="113">
        <v>391</v>
      </c>
      <c r="B97" s="118" t="s">
        <v>347</v>
      </c>
      <c r="C97" s="115">
        <f>'Kosten Eingabe'!F253</f>
        <v>0</v>
      </c>
      <c r="D97" s="116">
        <f>'Kosten Eingabe'!G253</f>
        <v>0</v>
      </c>
      <c r="E97" s="116">
        <f>'Kosten Eingabe'!H253</f>
        <v>0</v>
      </c>
      <c r="F97" s="116">
        <f>'Kosten Eingabe'!I253</f>
        <v>0</v>
      </c>
      <c r="G97" s="115">
        <f>'Kosten Eingabe'!J253</f>
        <v>0</v>
      </c>
      <c r="H97" s="117">
        <f>'Kosten Eingabe'!K253</f>
        <v>0</v>
      </c>
      <c r="I97" s="156"/>
      <c r="J97" s="55">
        <v>1004556.98</v>
      </c>
    </row>
    <row r="98" spans="1:11" hidden="1" outlineLevel="2" x14ac:dyDescent="0.25">
      <c r="A98" s="113">
        <v>392</v>
      </c>
      <c r="B98" s="118" t="s">
        <v>349</v>
      </c>
      <c r="C98" s="115">
        <f>'Kosten Eingabe'!F256</f>
        <v>0</v>
      </c>
      <c r="D98" s="116">
        <f>'Kosten Eingabe'!G256</f>
        <v>0</v>
      </c>
      <c r="E98" s="116">
        <f>'Kosten Eingabe'!H256</f>
        <v>0</v>
      </c>
      <c r="F98" s="116">
        <f>'Kosten Eingabe'!I256</f>
        <v>0</v>
      </c>
      <c r="G98" s="115">
        <f>'Kosten Eingabe'!J256</f>
        <v>0</v>
      </c>
      <c r="H98" s="117">
        <f>'Kosten Eingabe'!K256</f>
        <v>0</v>
      </c>
      <c r="I98" s="148"/>
      <c r="J98" s="55">
        <v>462659.51</v>
      </c>
    </row>
    <row r="99" spans="1:11" hidden="1" outlineLevel="2" x14ac:dyDescent="0.25">
      <c r="A99" s="113">
        <v>393</v>
      </c>
      <c r="B99" s="118" t="s">
        <v>222</v>
      </c>
      <c r="C99" s="115">
        <f>'Kosten Eingabe'!F259</f>
        <v>0</v>
      </c>
      <c r="D99" s="116">
        <f>'Kosten Eingabe'!G259</f>
        <v>0</v>
      </c>
      <c r="E99" s="116">
        <f>'Kosten Eingabe'!H259</f>
        <v>0</v>
      </c>
      <c r="F99" s="116">
        <f>'Kosten Eingabe'!I259</f>
        <v>0</v>
      </c>
      <c r="G99" s="115">
        <f>'Kosten Eingabe'!J259</f>
        <v>0</v>
      </c>
      <c r="H99" s="117">
        <f>'Kosten Eingabe'!K259</f>
        <v>0</v>
      </c>
      <c r="I99" s="148"/>
      <c r="J99" s="55"/>
    </row>
    <row r="100" spans="1:11" hidden="1" outlineLevel="2" x14ac:dyDescent="0.25">
      <c r="A100" s="113">
        <v>394</v>
      </c>
      <c r="B100" s="118" t="s">
        <v>224</v>
      </c>
      <c r="C100" s="115">
        <f>'Kosten Eingabe'!F262</f>
        <v>0</v>
      </c>
      <c r="D100" s="116">
        <f>'Kosten Eingabe'!G262</f>
        <v>0</v>
      </c>
      <c r="E100" s="116">
        <f>'Kosten Eingabe'!H262</f>
        <v>0</v>
      </c>
      <c r="F100" s="116">
        <f>'Kosten Eingabe'!I262</f>
        <v>0</v>
      </c>
      <c r="G100" s="115">
        <f>'Kosten Eingabe'!J262</f>
        <v>0</v>
      </c>
      <c r="H100" s="117">
        <f>'Kosten Eingabe'!K262</f>
        <v>0</v>
      </c>
      <c r="I100" s="148"/>
      <c r="J100" s="55"/>
    </row>
    <row r="101" spans="1:11" hidden="1" outlineLevel="2" x14ac:dyDescent="0.25">
      <c r="A101" s="113">
        <v>395</v>
      </c>
      <c r="B101" s="118" t="s">
        <v>353</v>
      </c>
      <c r="C101" s="115">
        <f>'Kosten Eingabe'!F265</f>
        <v>0</v>
      </c>
      <c r="D101" s="116">
        <f>'Kosten Eingabe'!G265</f>
        <v>0</v>
      </c>
      <c r="E101" s="116">
        <f>'Kosten Eingabe'!H265</f>
        <v>0</v>
      </c>
      <c r="F101" s="116">
        <f>'Kosten Eingabe'!I265</f>
        <v>0</v>
      </c>
      <c r="G101" s="115">
        <f>'Kosten Eingabe'!J265</f>
        <v>0</v>
      </c>
      <c r="H101" s="117">
        <f>'Kosten Eingabe'!K265</f>
        <v>0</v>
      </c>
      <c r="I101" s="148"/>
      <c r="J101" s="55"/>
    </row>
    <row r="102" spans="1:11" hidden="1" outlineLevel="2" x14ac:dyDescent="0.25">
      <c r="A102" s="113">
        <v>396</v>
      </c>
      <c r="B102" s="118" t="s">
        <v>355</v>
      </c>
      <c r="C102" s="115">
        <f>'Kosten Eingabe'!F268</f>
        <v>0</v>
      </c>
      <c r="D102" s="116">
        <f>'Kosten Eingabe'!G268</f>
        <v>0</v>
      </c>
      <c r="E102" s="116">
        <f>'Kosten Eingabe'!H268</f>
        <v>0</v>
      </c>
      <c r="F102" s="116">
        <f>'Kosten Eingabe'!I268</f>
        <v>0</v>
      </c>
      <c r="G102" s="115">
        <f>'Kosten Eingabe'!J268</f>
        <v>0</v>
      </c>
      <c r="H102" s="117">
        <f>'Kosten Eingabe'!K268</f>
        <v>0</v>
      </c>
      <c r="I102" s="148"/>
      <c r="J102" s="55"/>
    </row>
    <row r="103" spans="1:11" hidden="1" outlineLevel="2" x14ac:dyDescent="0.25">
      <c r="A103" s="113">
        <v>397</v>
      </c>
      <c r="B103" s="118" t="s">
        <v>357</v>
      </c>
      <c r="C103" s="115">
        <f>'Kosten Eingabe'!F271</f>
        <v>0</v>
      </c>
      <c r="D103" s="116">
        <f>'Kosten Eingabe'!G271</f>
        <v>0</v>
      </c>
      <c r="E103" s="116">
        <f>'Kosten Eingabe'!H271</f>
        <v>0</v>
      </c>
      <c r="F103" s="116">
        <f>'Kosten Eingabe'!I271</f>
        <v>0</v>
      </c>
      <c r="G103" s="115">
        <f>'Kosten Eingabe'!J271</f>
        <v>0</v>
      </c>
      <c r="H103" s="117">
        <f>'Kosten Eingabe'!K271</f>
        <v>0</v>
      </c>
      <c r="I103" s="156"/>
      <c r="J103" s="55">
        <v>337203.23</v>
      </c>
    </row>
    <row r="104" spans="1:11" hidden="1" outlineLevel="2" x14ac:dyDescent="0.25">
      <c r="A104" s="113">
        <v>398</v>
      </c>
      <c r="B104" s="118" t="s">
        <v>359</v>
      </c>
      <c r="C104" s="115">
        <f>'Kosten Eingabe'!F274</f>
        <v>0</v>
      </c>
      <c r="D104" s="116">
        <f>'Kosten Eingabe'!G274</f>
        <v>0</v>
      </c>
      <c r="E104" s="116">
        <f>'Kosten Eingabe'!H274</f>
        <v>0</v>
      </c>
      <c r="F104" s="116">
        <f>'Kosten Eingabe'!I274</f>
        <v>0</v>
      </c>
      <c r="G104" s="115">
        <f>'Kosten Eingabe'!J274</f>
        <v>0</v>
      </c>
      <c r="H104" s="117">
        <f>'Kosten Eingabe'!K274</f>
        <v>0</v>
      </c>
      <c r="I104" s="156"/>
      <c r="J104" s="55"/>
    </row>
    <row r="105" spans="1:11" hidden="1" outlineLevel="2" x14ac:dyDescent="0.25">
      <c r="A105" s="113">
        <v>399</v>
      </c>
      <c r="B105" s="118" t="s">
        <v>597</v>
      </c>
      <c r="C105" s="115">
        <f>'Kosten Eingabe'!F277</f>
        <v>0</v>
      </c>
      <c r="D105" s="116">
        <f>'Kosten Eingabe'!G277</f>
        <v>0</v>
      </c>
      <c r="E105" s="116">
        <f>'Kosten Eingabe'!H277</f>
        <v>0</v>
      </c>
      <c r="F105" s="116">
        <f>'Kosten Eingabe'!I277</f>
        <v>0</v>
      </c>
      <c r="G105" s="115">
        <f>'Kosten Eingabe'!J277</f>
        <v>0</v>
      </c>
      <c r="H105" s="117">
        <f>'Kosten Eingabe'!K277</f>
        <v>0</v>
      </c>
      <c r="I105" s="156"/>
      <c r="J105" s="55">
        <v>89597.63</v>
      </c>
      <c r="K105" s="61"/>
    </row>
    <row r="106" spans="1:11" collapsed="1" x14ac:dyDescent="0.25">
      <c r="A106" s="108">
        <v>400</v>
      </c>
      <c r="B106" s="109" t="s">
        <v>363</v>
      </c>
      <c r="C106" s="110">
        <f>C107+C112+C118+C124+C133+C143+C150+C160+C167</f>
        <v>0</v>
      </c>
      <c r="D106" s="111">
        <f t="shared" ref="D106:H106" si="14">D107+D112+D118+D124+D133+D143+D150+D160+D167</f>
        <v>0</v>
      </c>
      <c r="E106" s="111">
        <f t="shared" si="14"/>
        <v>0</v>
      </c>
      <c r="F106" s="111">
        <f t="shared" si="14"/>
        <v>0</v>
      </c>
      <c r="G106" s="110">
        <f t="shared" si="14"/>
        <v>0</v>
      </c>
      <c r="H106" s="112">
        <f t="shared" si="14"/>
        <v>0</v>
      </c>
      <c r="I106" s="155"/>
      <c r="J106" s="53">
        <f>J107+J112+J118+J124+J133+J143+J150+J160+J167</f>
        <v>32857272.410000004</v>
      </c>
    </row>
    <row r="107" spans="1:11" hidden="1" outlineLevel="1" collapsed="1" x14ac:dyDescent="0.25">
      <c r="A107" s="149">
        <v>410</v>
      </c>
      <c r="B107" s="150" t="s">
        <v>364</v>
      </c>
      <c r="C107" s="151">
        <f t="shared" ref="C107:H107" si="15">SUM(C108:C111)</f>
        <v>0</v>
      </c>
      <c r="D107" s="152">
        <f t="shared" si="15"/>
        <v>0</v>
      </c>
      <c r="E107" s="152">
        <f t="shared" si="15"/>
        <v>0</v>
      </c>
      <c r="F107" s="152">
        <f t="shared" si="15"/>
        <v>0</v>
      </c>
      <c r="G107" s="151">
        <f t="shared" si="15"/>
        <v>0</v>
      </c>
      <c r="H107" s="153">
        <f t="shared" si="15"/>
        <v>0</v>
      </c>
      <c r="I107" s="154"/>
      <c r="J107" s="54">
        <f>SUM(J108:J111)</f>
        <v>4100860.19</v>
      </c>
    </row>
    <row r="108" spans="1:11" hidden="1" outlineLevel="2" x14ac:dyDescent="0.25">
      <c r="A108" s="113">
        <v>411</v>
      </c>
      <c r="B108" s="114" t="s">
        <v>365</v>
      </c>
      <c r="C108" s="115">
        <f>'Kosten Eingabe'!F282</f>
        <v>0</v>
      </c>
      <c r="D108" s="116">
        <f>'Kosten Eingabe'!G282</f>
        <v>0</v>
      </c>
      <c r="E108" s="116">
        <f>'Kosten Eingabe'!H282</f>
        <v>0</v>
      </c>
      <c r="F108" s="116">
        <f>'Kosten Eingabe'!I282</f>
        <v>0</v>
      </c>
      <c r="G108" s="115">
        <f>'Kosten Eingabe'!J282</f>
        <v>0</v>
      </c>
      <c r="H108" s="117">
        <f>'Kosten Eingabe'!K282</f>
        <v>0</v>
      </c>
      <c r="I108" s="148"/>
      <c r="J108" s="55">
        <v>1070385.96</v>
      </c>
    </row>
    <row r="109" spans="1:11" hidden="1" outlineLevel="2" x14ac:dyDescent="0.25">
      <c r="A109" s="113">
        <v>412</v>
      </c>
      <c r="B109" s="114" t="s">
        <v>367</v>
      </c>
      <c r="C109" s="115">
        <f>'Kosten Eingabe'!F285</f>
        <v>0</v>
      </c>
      <c r="D109" s="116">
        <f>'Kosten Eingabe'!G285</f>
        <v>0</v>
      </c>
      <c r="E109" s="116">
        <f>'Kosten Eingabe'!H285</f>
        <v>0</v>
      </c>
      <c r="F109" s="116">
        <f>'Kosten Eingabe'!I285</f>
        <v>0</v>
      </c>
      <c r="G109" s="115">
        <f>'Kosten Eingabe'!J285</f>
        <v>0</v>
      </c>
      <c r="H109" s="117">
        <f>'Kosten Eingabe'!K285</f>
        <v>0</v>
      </c>
      <c r="I109" s="148"/>
      <c r="J109" s="55">
        <v>2827531.63</v>
      </c>
    </row>
    <row r="110" spans="1:11" hidden="1" outlineLevel="2" x14ac:dyDescent="0.25">
      <c r="A110" s="113">
        <v>413</v>
      </c>
      <c r="B110" s="114" t="s">
        <v>369</v>
      </c>
      <c r="C110" s="115">
        <f>'Kosten Eingabe'!F288</f>
        <v>0</v>
      </c>
      <c r="D110" s="116">
        <f>'Kosten Eingabe'!G288</f>
        <v>0</v>
      </c>
      <c r="E110" s="116">
        <f>'Kosten Eingabe'!H288</f>
        <v>0</v>
      </c>
      <c r="F110" s="116">
        <f>'Kosten Eingabe'!I288</f>
        <v>0</v>
      </c>
      <c r="G110" s="115">
        <f>'Kosten Eingabe'!J288</f>
        <v>0</v>
      </c>
      <c r="H110" s="117">
        <f>'Kosten Eingabe'!K288</f>
        <v>0</v>
      </c>
      <c r="I110" s="148"/>
      <c r="J110" s="55"/>
    </row>
    <row r="111" spans="1:11" hidden="1" outlineLevel="2" x14ac:dyDescent="0.25">
      <c r="A111" s="113">
        <v>419</v>
      </c>
      <c r="B111" s="114" t="s">
        <v>372</v>
      </c>
      <c r="C111" s="115">
        <f>'Kosten Eingabe'!F291</f>
        <v>0</v>
      </c>
      <c r="D111" s="116">
        <f>'Kosten Eingabe'!G291</f>
        <v>0</v>
      </c>
      <c r="E111" s="116">
        <f>'Kosten Eingabe'!H291</f>
        <v>0</v>
      </c>
      <c r="F111" s="116">
        <f>'Kosten Eingabe'!I291</f>
        <v>0</v>
      </c>
      <c r="G111" s="115">
        <f>'Kosten Eingabe'!J291</f>
        <v>0</v>
      </c>
      <c r="H111" s="117">
        <f>'Kosten Eingabe'!K291</f>
        <v>0</v>
      </c>
      <c r="I111" s="148"/>
      <c r="J111" s="55">
        <v>202942.6</v>
      </c>
    </row>
    <row r="112" spans="1:11" hidden="1" outlineLevel="1" collapsed="1" x14ac:dyDescent="0.25">
      <c r="A112" s="149">
        <v>420</v>
      </c>
      <c r="B112" s="150" t="s">
        <v>119</v>
      </c>
      <c r="C112" s="151">
        <f>SUM(C113:C117)</f>
        <v>0</v>
      </c>
      <c r="D112" s="152">
        <f t="shared" ref="D112:H112" si="16">SUM(D113:D117)</f>
        <v>0</v>
      </c>
      <c r="E112" s="152">
        <f t="shared" si="16"/>
        <v>0</v>
      </c>
      <c r="F112" s="152">
        <f t="shared" si="16"/>
        <v>0</v>
      </c>
      <c r="G112" s="151">
        <f t="shared" si="16"/>
        <v>0</v>
      </c>
      <c r="H112" s="153">
        <f t="shared" si="16"/>
        <v>0</v>
      </c>
      <c r="I112" s="154"/>
      <c r="J112" s="54">
        <f>SUM(J113:J117)</f>
        <v>2235036.58</v>
      </c>
    </row>
    <row r="113" spans="1:10" hidden="1" outlineLevel="2" x14ac:dyDescent="0.25">
      <c r="A113" s="113">
        <v>421</v>
      </c>
      <c r="B113" s="114" t="s">
        <v>374</v>
      </c>
      <c r="C113" s="115">
        <f>'Kosten Eingabe'!F295</f>
        <v>0</v>
      </c>
      <c r="D113" s="116">
        <f>'Kosten Eingabe'!G295</f>
        <v>0</v>
      </c>
      <c r="E113" s="116">
        <f>'Kosten Eingabe'!H295</f>
        <v>0</v>
      </c>
      <c r="F113" s="116">
        <f>'Kosten Eingabe'!I295</f>
        <v>0</v>
      </c>
      <c r="G113" s="115">
        <f>'Kosten Eingabe'!J295</f>
        <v>0</v>
      </c>
      <c r="H113" s="117">
        <f>'Kosten Eingabe'!K295</f>
        <v>0</v>
      </c>
      <c r="I113" s="148"/>
      <c r="J113" s="55">
        <v>250138</v>
      </c>
    </row>
    <row r="114" spans="1:10" hidden="1" outlineLevel="2" x14ac:dyDescent="0.25">
      <c r="A114" s="113">
        <v>422</v>
      </c>
      <c r="B114" s="114" t="s">
        <v>376</v>
      </c>
      <c r="C114" s="115">
        <f>'Kosten Eingabe'!F298</f>
        <v>0</v>
      </c>
      <c r="D114" s="116">
        <f>'Kosten Eingabe'!G298</f>
        <v>0</v>
      </c>
      <c r="E114" s="116">
        <f>'Kosten Eingabe'!H298</f>
        <v>0</v>
      </c>
      <c r="F114" s="116">
        <f>'Kosten Eingabe'!I298</f>
        <v>0</v>
      </c>
      <c r="G114" s="115">
        <f>'Kosten Eingabe'!J298</f>
        <v>0</v>
      </c>
      <c r="H114" s="117">
        <f>'Kosten Eingabe'!K298</f>
        <v>0</v>
      </c>
      <c r="I114" s="148"/>
      <c r="J114" s="55">
        <v>1149528.1000000001</v>
      </c>
    </row>
    <row r="115" spans="1:10" hidden="1" outlineLevel="2" x14ac:dyDescent="0.25">
      <c r="A115" s="113">
        <v>423</v>
      </c>
      <c r="B115" s="114" t="s">
        <v>378</v>
      </c>
      <c r="C115" s="115">
        <f>'Kosten Eingabe'!F301</f>
        <v>0</v>
      </c>
      <c r="D115" s="116">
        <f>'Kosten Eingabe'!G301</f>
        <v>0</v>
      </c>
      <c r="E115" s="116">
        <f>'Kosten Eingabe'!H301</f>
        <v>0</v>
      </c>
      <c r="F115" s="116">
        <f>'Kosten Eingabe'!I301</f>
        <v>0</v>
      </c>
      <c r="G115" s="115">
        <f>'Kosten Eingabe'!J301</f>
        <v>0</v>
      </c>
      <c r="H115" s="117">
        <f>'Kosten Eingabe'!K301</f>
        <v>0</v>
      </c>
      <c r="I115" s="148"/>
      <c r="J115" s="55">
        <v>772895.48</v>
      </c>
    </row>
    <row r="116" spans="1:10" hidden="1" outlineLevel="2" x14ac:dyDescent="0.25">
      <c r="A116" s="113">
        <v>424</v>
      </c>
      <c r="B116" s="114" t="s">
        <v>650</v>
      </c>
      <c r="C116" s="115">
        <f>'Kosten Eingabe'!F304</f>
        <v>0</v>
      </c>
      <c r="D116" s="115">
        <f>'Kosten Eingabe'!G304</f>
        <v>0</v>
      </c>
      <c r="E116" s="115">
        <f>'Kosten Eingabe'!H304</f>
        <v>0</v>
      </c>
      <c r="F116" s="115">
        <f>'Kosten Eingabe'!I304</f>
        <v>0</v>
      </c>
      <c r="G116" s="115">
        <f>'Kosten Eingabe'!J304</f>
        <v>0</v>
      </c>
      <c r="H116" s="117">
        <f>'Kosten Eingabe'!K304</f>
        <v>0</v>
      </c>
      <c r="I116" s="148"/>
      <c r="J116" s="55"/>
    </row>
    <row r="117" spans="1:10" hidden="1" outlineLevel="2" x14ac:dyDescent="0.25">
      <c r="A117" s="113">
        <v>429</v>
      </c>
      <c r="B117" s="114" t="s">
        <v>380</v>
      </c>
      <c r="C117" s="115">
        <f>'Kosten Eingabe'!F307</f>
        <v>0</v>
      </c>
      <c r="D117" s="116">
        <f>'Kosten Eingabe'!G307</f>
        <v>0</v>
      </c>
      <c r="E117" s="116">
        <f>'Kosten Eingabe'!H307</f>
        <v>0</v>
      </c>
      <c r="F117" s="116">
        <f>'Kosten Eingabe'!I307</f>
        <v>0</v>
      </c>
      <c r="G117" s="115">
        <f>'Kosten Eingabe'!J307</f>
        <v>0</v>
      </c>
      <c r="H117" s="117">
        <f>'Kosten Eingabe'!K307</f>
        <v>0</v>
      </c>
      <c r="I117" s="148"/>
      <c r="J117" s="55">
        <v>62475</v>
      </c>
    </row>
    <row r="118" spans="1:10" hidden="1" outlineLevel="1" collapsed="1" x14ac:dyDescent="0.25">
      <c r="A118" s="149">
        <v>430</v>
      </c>
      <c r="B118" s="150" t="s">
        <v>694</v>
      </c>
      <c r="C118" s="151">
        <f>SUM(C119:C123)</f>
        <v>0</v>
      </c>
      <c r="D118" s="152">
        <f t="shared" ref="D118:H118" si="17">SUM(D119:D123)</f>
        <v>0</v>
      </c>
      <c r="E118" s="152">
        <f t="shared" si="17"/>
        <v>0</v>
      </c>
      <c r="F118" s="152">
        <f t="shared" si="17"/>
        <v>0</v>
      </c>
      <c r="G118" s="151">
        <f t="shared" si="17"/>
        <v>0</v>
      </c>
      <c r="H118" s="153">
        <f t="shared" si="17"/>
        <v>0</v>
      </c>
      <c r="I118" s="154"/>
      <c r="J118" s="54">
        <f>SUM(J119:J123)</f>
        <v>5251418.7200000007</v>
      </c>
    </row>
    <row r="119" spans="1:10" hidden="1" outlineLevel="2" x14ac:dyDescent="0.25">
      <c r="A119" s="113">
        <v>431</v>
      </c>
      <c r="B119" s="114" t="s">
        <v>382</v>
      </c>
      <c r="C119" s="115">
        <f>'Kosten Eingabe'!F311</f>
        <v>0</v>
      </c>
      <c r="D119" s="116">
        <f>'Kosten Eingabe'!G311</f>
        <v>0</v>
      </c>
      <c r="E119" s="116">
        <f>'Kosten Eingabe'!H311</f>
        <v>0</v>
      </c>
      <c r="F119" s="116">
        <f>'Kosten Eingabe'!I311</f>
        <v>0</v>
      </c>
      <c r="G119" s="115">
        <f>'Kosten Eingabe'!J311</f>
        <v>0</v>
      </c>
      <c r="H119" s="117">
        <f>'Kosten Eingabe'!K311</f>
        <v>0</v>
      </c>
      <c r="I119" s="148"/>
      <c r="J119" s="55">
        <v>2893532.6</v>
      </c>
    </row>
    <row r="120" spans="1:10" hidden="1" outlineLevel="2" x14ac:dyDescent="0.25">
      <c r="A120" s="113">
        <v>432</v>
      </c>
      <c r="B120" s="114" t="s">
        <v>384</v>
      </c>
      <c r="C120" s="115">
        <f>'Kosten Eingabe'!F314</f>
        <v>0</v>
      </c>
      <c r="D120" s="116">
        <f>'Kosten Eingabe'!G314</f>
        <v>0</v>
      </c>
      <c r="E120" s="116">
        <f>'Kosten Eingabe'!H314</f>
        <v>0</v>
      </c>
      <c r="F120" s="116">
        <f>'Kosten Eingabe'!I314</f>
        <v>0</v>
      </c>
      <c r="G120" s="115">
        <f>'Kosten Eingabe'!J314</f>
        <v>0</v>
      </c>
      <c r="H120" s="117">
        <f>'Kosten Eingabe'!K314</f>
        <v>0</v>
      </c>
      <c r="I120" s="148"/>
      <c r="J120" s="55">
        <v>738781.04</v>
      </c>
    </row>
    <row r="121" spans="1:10" hidden="1" outlineLevel="2" x14ac:dyDescent="0.25">
      <c r="A121" s="113">
        <v>433</v>
      </c>
      <c r="B121" s="114" t="s">
        <v>386</v>
      </c>
      <c r="C121" s="115">
        <f>'Kosten Eingabe'!F317</f>
        <v>0</v>
      </c>
      <c r="D121" s="116">
        <f>'Kosten Eingabe'!G317</f>
        <v>0</v>
      </c>
      <c r="E121" s="116">
        <f>'Kosten Eingabe'!H317</f>
        <v>0</v>
      </c>
      <c r="F121" s="116">
        <f>'Kosten Eingabe'!I317</f>
        <v>0</v>
      </c>
      <c r="G121" s="115">
        <f>'Kosten Eingabe'!J317</f>
        <v>0</v>
      </c>
      <c r="H121" s="117">
        <f>'Kosten Eingabe'!K317</f>
        <v>0</v>
      </c>
      <c r="I121" s="148"/>
      <c r="J121" s="55">
        <v>363381.26</v>
      </c>
    </row>
    <row r="122" spans="1:10" hidden="1" outlineLevel="2" x14ac:dyDescent="0.25">
      <c r="A122" s="113">
        <v>434</v>
      </c>
      <c r="B122" s="114" t="s">
        <v>388</v>
      </c>
      <c r="C122" s="115">
        <f>'Kosten Eingabe'!F320</f>
        <v>0</v>
      </c>
      <c r="D122" s="116">
        <f>'Kosten Eingabe'!G320</f>
        <v>0</v>
      </c>
      <c r="E122" s="116">
        <f>'Kosten Eingabe'!H320</f>
        <v>0</v>
      </c>
      <c r="F122" s="116">
        <f>'Kosten Eingabe'!I320</f>
        <v>0</v>
      </c>
      <c r="G122" s="115">
        <f>'Kosten Eingabe'!J320</f>
        <v>0</v>
      </c>
      <c r="H122" s="117">
        <f>'Kosten Eingabe'!K320</f>
        <v>0</v>
      </c>
      <c r="I122" s="148"/>
      <c r="J122" s="55">
        <v>1174208.82</v>
      </c>
    </row>
    <row r="123" spans="1:10" hidden="1" outlineLevel="2" x14ac:dyDescent="0.25">
      <c r="A123" s="113">
        <v>439</v>
      </c>
      <c r="B123" s="114" t="s">
        <v>390</v>
      </c>
      <c r="C123" s="115">
        <f>'Kosten Eingabe'!F323</f>
        <v>0</v>
      </c>
      <c r="D123" s="116">
        <f>'Kosten Eingabe'!G323</f>
        <v>0</v>
      </c>
      <c r="E123" s="116">
        <f>'Kosten Eingabe'!H323</f>
        <v>0</v>
      </c>
      <c r="F123" s="116">
        <f>'Kosten Eingabe'!I323</f>
        <v>0</v>
      </c>
      <c r="G123" s="115">
        <f>'Kosten Eingabe'!J323</f>
        <v>0</v>
      </c>
      <c r="H123" s="117">
        <f>'Kosten Eingabe'!K323</f>
        <v>0</v>
      </c>
      <c r="I123" s="148"/>
      <c r="J123" s="55">
        <v>81515</v>
      </c>
    </row>
    <row r="124" spans="1:10" hidden="1" outlineLevel="1" collapsed="1" x14ac:dyDescent="0.25">
      <c r="A124" s="149">
        <v>440</v>
      </c>
      <c r="B124" s="150" t="s">
        <v>695</v>
      </c>
      <c r="C124" s="151">
        <f t="shared" ref="C124:H124" si="18">SUM(C125:C132)</f>
        <v>0</v>
      </c>
      <c r="D124" s="152">
        <f t="shared" si="18"/>
        <v>0</v>
      </c>
      <c r="E124" s="152">
        <f t="shared" si="18"/>
        <v>0</v>
      </c>
      <c r="F124" s="152">
        <f t="shared" si="18"/>
        <v>0</v>
      </c>
      <c r="G124" s="151">
        <f t="shared" si="18"/>
        <v>0</v>
      </c>
      <c r="H124" s="153">
        <f t="shared" si="18"/>
        <v>0</v>
      </c>
      <c r="I124" s="154"/>
      <c r="J124" s="54">
        <f>SUM(J125:J132)</f>
        <v>9383600</v>
      </c>
    </row>
    <row r="125" spans="1:10" hidden="1" outlineLevel="2" x14ac:dyDescent="0.25">
      <c r="A125" s="113">
        <v>441</v>
      </c>
      <c r="B125" s="114" t="s">
        <v>392</v>
      </c>
      <c r="C125" s="115">
        <f>'Kosten Eingabe'!F327</f>
        <v>0</v>
      </c>
      <c r="D125" s="116">
        <f>'Kosten Eingabe'!G327</f>
        <v>0</v>
      </c>
      <c r="E125" s="116">
        <f>'Kosten Eingabe'!H327</f>
        <v>0</v>
      </c>
      <c r="F125" s="116">
        <f>'Kosten Eingabe'!I327</f>
        <v>0</v>
      </c>
      <c r="G125" s="115">
        <f>'Kosten Eingabe'!J327</f>
        <v>0</v>
      </c>
      <c r="H125" s="117">
        <f>'Kosten Eingabe'!K327</f>
        <v>0</v>
      </c>
      <c r="I125" s="148"/>
      <c r="J125" s="55">
        <v>285000</v>
      </c>
    </row>
    <row r="126" spans="1:10" hidden="1" outlineLevel="2" x14ac:dyDescent="0.25">
      <c r="A126" s="113">
        <v>442</v>
      </c>
      <c r="B126" s="114" t="s">
        <v>394</v>
      </c>
      <c r="C126" s="115">
        <f>'Kosten Eingabe'!F330</f>
        <v>0</v>
      </c>
      <c r="D126" s="116">
        <f>'Kosten Eingabe'!G330</f>
        <v>0</v>
      </c>
      <c r="E126" s="116">
        <f>'Kosten Eingabe'!H330</f>
        <v>0</v>
      </c>
      <c r="F126" s="116">
        <f>'Kosten Eingabe'!I330</f>
        <v>0</v>
      </c>
      <c r="G126" s="115">
        <f>'Kosten Eingabe'!J330</f>
        <v>0</v>
      </c>
      <c r="H126" s="117">
        <f>'Kosten Eingabe'!K330</f>
        <v>0</v>
      </c>
      <c r="I126" s="148"/>
      <c r="J126" s="55">
        <v>754500</v>
      </c>
    </row>
    <row r="127" spans="1:10" hidden="1" outlineLevel="2" x14ac:dyDescent="0.25">
      <c r="A127" s="113">
        <v>443</v>
      </c>
      <c r="B127" s="114" t="s">
        <v>396</v>
      </c>
      <c r="C127" s="115">
        <f>'Kosten Eingabe'!F333</f>
        <v>0</v>
      </c>
      <c r="D127" s="116">
        <f>'Kosten Eingabe'!G333</f>
        <v>0</v>
      </c>
      <c r="E127" s="116">
        <f>'Kosten Eingabe'!H333</f>
        <v>0</v>
      </c>
      <c r="F127" s="116">
        <f>'Kosten Eingabe'!I333</f>
        <v>0</v>
      </c>
      <c r="G127" s="115">
        <f>'Kosten Eingabe'!J333</f>
        <v>0</v>
      </c>
      <c r="H127" s="117">
        <f>'Kosten Eingabe'!K333</f>
        <v>0</v>
      </c>
      <c r="I127" s="148"/>
      <c r="J127" s="55">
        <v>377000</v>
      </c>
    </row>
    <row r="128" spans="1:10" hidden="1" outlineLevel="2" x14ac:dyDescent="0.25">
      <c r="A128" s="113">
        <v>444</v>
      </c>
      <c r="B128" s="114" t="s">
        <v>398</v>
      </c>
      <c r="C128" s="115">
        <f>'Kosten Eingabe'!F336</f>
        <v>0</v>
      </c>
      <c r="D128" s="116">
        <f>'Kosten Eingabe'!G336</f>
        <v>0</v>
      </c>
      <c r="E128" s="116">
        <f>'Kosten Eingabe'!H336</f>
        <v>0</v>
      </c>
      <c r="F128" s="116">
        <f>'Kosten Eingabe'!I336</f>
        <v>0</v>
      </c>
      <c r="G128" s="115">
        <f>'Kosten Eingabe'!J336</f>
        <v>0</v>
      </c>
      <c r="H128" s="117">
        <f>'Kosten Eingabe'!K336</f>
        <v>0</v>
      </c>
      <c r="I128" s="156"/>
      <c r="J128" s="55">
        <v>5353200</v>
      </c>
    </row>
    <row r="129" spans="1:10" hidden="1" outlineLevel="2" x14ac:dyDescent="0.25">
      <c r="A129" s="113">
        <v>445</v>
      </c>
      <c r="B129" s="114" t="s">
        <v>400</v>
      </c>
      <c r="C129" s="115">
        <f>'Kosten Eingabe'!F339</f>
        <v>0</v>
      </c>
      <c r="D129" s="116">
        <f>'Kosten Eingabe'!G339</f>
        <v>0</v>
      </c>
      <c r="E129" s="116">
        <f>'Kosten Eingabe'!H339</f>
        <v>0</v>
      </c>
      <c r="F129" s="116">
        <f>'Kosten Eingabe'!I339</f>
        <v>0</v>
      </c>
      <c r="G129" s="115">
        <f>'Kosten Eingabe'!J339</f>
        <v>0</v>
      </c>
      <c r="H129" s="117">
        <f>'Kosten Eingabe'!K339</f>
        <v>0</v>
      </c>
      <c r="I129" s="156"/>
      <c r="J129" s="55">
        <v>2024950</v>
      </c>
    </row>
    <row r="130" spans="1:10" hidden="1" outlineLevel="2" x14ac:dyDescent="0.25">
      <c r="A130" s="113">
        <v>446</v>
      </c>
      <c r="B130" s="114" t="s">
        <v>402</v>
      </c>
      <c r="C130" s="115">
        <f>'Kosten Eingabe'!F342</f>
        <v>0</v>
      </c>
      <c r="D130" s="116">
        <f>'Kosten Eingabe'!G342</f>
        <v>0</v>
      </c>
      <c r="E130" s="116">
        <f>'Kosten Eingabe'!H342</f>
        <v>0</v>
      </c>
      <c r="F130" s="116">
        <f>'Kosten Eingabe'!I342</f>
        <v>0</v>
      </c>
      <c r="G130" s="115">
        <f>'Kosten Eingabe'!J342</f>
        <v>0</v>
      </c>
      <c r="H130" s="117">
        <f>'Kosten Eingabe'!K342</f>
        <v>0</v>
      </c>
      <c r="I130" s="148"/>
      <c r="J130" s="55">
        <v>96000</v>
      </c>
    </row>
    <row r="131" spans="1:10" hidden="1" outlineLevel="2" x14ac:dyDescent="0.25">
      <c r="A131" s="113">
        <v>447</v>
      </c>
      <c r="B131" s="114" t="s">
        <v>651</v>
      </c>
      <c r="C131" s="115">
        <f>'Kosten Eingabe'!F345</f>
        <v>0</v>
      </c>
      <c r="D131" s="116">
        <f>'Kosten Eingabe'!G345</f>
        <v>0</v>
      </c>
      <c r="E131" s="116">
        <f>'Kosten Eingabe'!H345</f>
        <v>0</v>
      </c>
      <c r="F131" s="116">
        <f>'Kosten Eingabe'!I345</f>
        <v>0</v>
      </c>
      <c r="G131" s="115">
        <f>'Kosten Eingabe'!J345</f>
        <v>0</v>
      </c>
      <c r="H131" s="117">
        <f>'Kosten Eingabe'!K345</f>
        <v>0</v>
      </c>
      <c r="I131" s="148"/>
      <c r="J131" s="55">
        <v>96000</v>
      </c>
    </row>
    <row r="132" spans="1:10" hidden="1" outlineLevel="2" x14ac:dyDescent="0.25">
      <c r="A132" s="113">
        <v>449</v>
      </c>
      <c r="B132" s="114" t="s">
        <v>404</v>
      </c>
      <c r="C132" s="115">
        <f>'Kosten Eingabe'!F348</f>
        <v>0</v>
      </c>
      <c r="D132" s="116">
        <f>'Kosten Eingabe'!G348</f>
        <v>0</v>
      </c>
      <c r="E132" s="116">
        <f>'Kosten Eingabe'!H348</f>
        <v>0</v>
      </c>
      <c r="F132" s="116">
        <f>'Kosten Eingabe'!I348</f>
        <v>0</v>
      </c>
      <c r="G132" s="115">
        <f>'Kosten Eingabe'!J348</f>
        <v>0</v>
      </c>
      <c r="H132" s="117">
        <f>'Kosten Eingabe'!K348</f>
        <v>0</v>
      </c>
      <c r="I132" s="148"/>
      <c r="J132" s="55">
        <v>396950</v>
      </c>
    </row>
    <row r="133" spans="1:10" hidden="1" outlineLevel="1" collapsed="1" x14ac:dyDescent="0.25">
      <c r="A133" s="149">
        <v>450</v>
      </c>
      <c r="B133" s="150" t="s">
        <v>929</v>
      </c>
      <c r="C133" s="151">
        <f>SUM(C134:C142)</f>
        <v>0</v>
      </c>
      <c r="D133" s="152">
        <f t="shared" ref="D133:H133" si="19">SUM(D134:D142)</f>
        <v>0</v>
      </c>
      <c r="E133" s="152">
        <f t="shared" si="19"/>
        <v>0</v>
      </c>
      <c r="F133" s="152">
        <f t="shared" si="19"/>
        <v>0</v>
      </c>
      <c r="G133" s="151">
        <f t="shared" si="19"/>
        <v>0</v>
      </c>
      <c r="H133" s="153">
        <f t="shared" si="19"/>
        <v>0</v>
      </c>
      <c r="I133" s="154"/>
      <c r="J133" s="54">
        <f>SUM(J134:J142)</f>
        <v>3695500</v>
      </c>
    </row>
    <row r="134" spans="1:10" hidden="1" outlineLevel="2" x14ac:dyDescent="0.25">
      <c r="A134" s="162">
        <v>451</v>
      </c>
      <c r="B134" s="163" t="s">
        <v>406</v>
      </c>
      <c r="C134" s="115">
        <f>'Kosten Eingabe'!F352</f>
        <v>0</v>
      </c>
      <c r="D134" s="116">
        <f>'Kosten Eingabe'!G352</f>
        <v>0</v>
      </c>
      <c r="E134" s="116">
        <f>'Kosten Eingabe'!H352</f>
        <v>0</v>
      </c>
      <c r="F134" s="116">
        <f>'Kosten Eingabe'!I352</f>
        <v>0</v>
      </c>
      <c r="G134" s="115">
        <f>'Kosten Eingabe'!J352</f>
        <v>0</v>
      </c>
      <c r="H134" s="117">
        <f>'Kosten Eingabe'!K352</f>
        <v>0</v>
      </c>
      <c r="I134" s="156"/>
      <c r="J134" s="55">
        <v>209300</v>
      </c>
    </row>
    <row r="135" spans="1:10" hidden="1" outlineLevel="2" x14ac:dyDescent="0.25">
      <c r="A135" s="162">
        <v>452</v>
      </c>
      <c r="B135" s="163" t="s">
        <v>408</v>
      </c>
      <c r="C135" s="115">
        <f>'Kosten Eingabe'!F355</f>
        <v>0</v>
      </c>
      <c r="D135" s="116">
        <f>'Kosten Eingabe'!G355</f>
        <v>0</v>
      </c>
      <c r="E135" s="116">
        <f>'Kosten Eingabe'!H355</f>
        <v>0</v>
      </c>
      <c r="F135" s="116">
        <f>'Kosten Eingabe'!I355</f>
        <v>0</v>
      </c>
      <c r="G135" s="115">
        <f>'Kosten Eingabe'!J355</f>
        <v>0</v>
      </c>
      <c r="H135" s="117">
        <f>'Kosten Eingabe'!K355</f>
        <v>0</v>
      </c>
      <c r="I135" s="156"/>
      <c r="J135" s="55">
        <v>632500</v>
      </c>
    </row>
    <row r="136" spans="1:10" hidden="1" outlineLevel="2" x14ac:dyDescent="0.25">
      <c r="A136" s="162">
        <v>453</v>
      </c>
      <c r="B136" s="163" t="s">
        <v>410</v>
      </c>
      <c r="C136" s="115">
        <f>'Kosten Eingabe'!F358</f>
        <v>0</v>
      </c>
      <c r="D136" s="116">
        <f>'Kosten Eingabe'!G358</f>
        <v>0</v>
      </c>
      <c r="E136" s="116">
        <f>'Kosten Eingabe'!H358</f>
        <v>0</v>
      </c>
      <c r="F136" s="116">
        <f>'Kosten Eingabe'!I358</f>
        <v>0</v>
      </c>
      <c r="G136" s="115">
        <f>'Kosten Eingabe'!J358</f>
        <v>0</v>
      </c>
      <c r="H136" s="117">
        <f>'Kosten Eingabe'!K358</f>
        <v>0</v>
      </c>
      <c r="I136" s="156"/>
      <c r="J136" s="55">
        <v>38600</v>
      </c>
    </row>
    <row r="137" spans="1:10" hidden="1" outlineLevel="2" x14ac:dyDescent="0.25">
      <c r="A137" s="162">
        <v>454</v>
      </c>
      <c r="B137" s="163" t="s">
        <v>412</v>
      </c>
      <c r="C137" s="115">
        <f>'Kosten Eingabe'!F361</f>
        <v>0</v>
      </c>
      <c r="D137" s="116">
        <f>'Kosten Eingabe'!G361</f>
        <v>0</v>
      </c>
      <c r="E137" s="116">
        <f>'Kosten Eingabe'!H361</f>
        <v>0</v>
      </c>
      <c r="F137" s="116">
        <f>'Kosten Eingabe'!I361</f>
        <v>0</v>
      </c>
      <c r="G137" s="115">
        <f>'Kosten Eingabe'!J361</f>
        <v>0</v>
      </c>
      <c r="H137" s="117">
        <f>'Kosten Eingabe'!K361</f>
        <v>0</v>
      </c>
      <c r="I137" s="148"/>
      <c r="J137" s="55"/>
    </row>
    <row r="138" spans="1:10" hidden="1" outlineLevel="2" x14ac:dyDescent="0.25">
      <c r="A138" s="162">
        <v>455</v>
      </c>
      <c r="B138" s="163" t="s">
        <v>652</v>
      </c>
      <c r="C138" s="115">
        <f>'Kosten Eingabe'!F364</f>
        <v>0</v>
      </c>
      <c r="D138" s="116">
        <f>'Kosten Eingabe'!G364</f>
        <v>0</v>
      </c>
      <c r="E138" s="116">
        <f>'Kosten Eingabe'!H364</f>
        <v>0</v>
      </c>
      <c r="F138" s="116">
        <f>'Kosten Eingabe'!I364</f>
        <v>0</v>
      </c>
      <c r="G138" s="115">
        <f>'Kosten Eingabe'!J364</f>
        <v>0</v>
      </c>
      <c r="H138" s="117">
        <f>'Kosten Eingabe'!K364</f>
        <v>0</v>
      </c>
      <c r="I138" s="156"/>
      <c r="J138" s="55">
        <v>59900</v>
      </c>
    </row>
    <row r="139" spans="1:10" hidden="1" outlineLevel="2" x14ac:dyDescent="0.25">
      <c r="A139" s="162">
        <v>456</v>
      </c>
      <c r="B139" s="163" t="s">
        <v>415</v>
      </c>
      <c r="C139" s="115">
        <f>'Kosten Eingabe'!F367</f>
        <v>0</v>
      </c>
      <c r="D139" s="116">
        <f>'Kosten Eingabe'!G367</f>
        <v>0</v>
      </c>
      <c r="E139" s="116">
        <f>'Kosten Eingabe'!H367</f>
        <v>0</v>
      </c>
      <c r="F139" s="116">
        <f>'Kosten Eingabe'!I367</f>
        <v>0</v>
      </c>
      <c r="G139" s="115">
        <f>'Kosten Eingabe'!J367</f>
        <v>0</v>
      </c>
      <c r="H139" s="117">
        <f>'Kosten Eingabe'!K367</f>
        <v>0</v>
      </c>
      <c r="I139" s="148"/>
      <c r="J139" s="55">
        <v>933000</v>
      </c>
    </row>
    <row r="140" spans="1:10" hidden="1" outlineLevel="2" x14ac:dyDescent="0.25">
      <c r="A140" s="162">
        <v>457</v>
      </c>
      <c r="B140" s="163" t="s">
        <v>417</v>
      </c>
      <c r="C140" s="115">
        <f>'Kosten Eingabe'!F370</f>
        <v>0</v>
      </c>
      <c r="D140" s="116">
        <f>'Kosten Eingabe'!G370</f>
        <v>0</v>
      </c>
      <c r="E140" s="116">
        <f>'Kosten Eingabe'!H370</f>
        <v>0</v>
      </c>
      <c r="F140" s="116">
        <f>'Kosten Eingabe'!I370</f>
        <v>0</v>
      </c>
      <c r="G140" s="115">
        <f>'Kosten Eingabe'!J370</f>
        <v>0</v>
      </c>
      <c r="H140" s="117">
        <f>'Kosten Eingabe'!K370</f>
        <v>0</v>
      </c>
      <c r="I140" s="156"/>
      <c r="J140" s="55">
        <v>911100</v>
      </c>
    </row>
    <row r="141" spans="1:10" hidden="1" outlineLevel="2" x14ac:dyDescent="0.25">
      <c r="A141" s="162">
        <v>458</v>
      </c>
      <c r="B141" s="163" t="s">
        <v>653</v>
      </c>
      <c r="C141" s="115">
        <f>'Kosten Eingabe'!F373</f>
        <v>0</v>
      </c>
      <c r="D141" s="116">
        <f>'Kosten Eingabe'!G373</f>
        <v>0</v>
      </c>
      <c r="E141" s="116">
        <f>'Kosten Eingabe'!H373</f>
        <v>0</v>
      </c>
      <c r="F141" s="116">
        <f>'Kosten Eingabe'!I373</f>
        <v>0</v>
      </c>
      <c r="G141" s="115">
        <f>'Kosten Eingabe'!J373</f>
        <v>0</v>
      </c>
      <c r="H141" s="117">
        <f>'Kosten Eingabe'!K373</f>
        <v>0</v>
      </c>
      <c r="I141" s="156"/>
      <c r="J141" s="55">
        <v>911100</v>
      </c>
    </row>
    <row r="142" spans="1:10" hidden="1" outlineLevel="2" x14ac:dyDescent="0.25">
      <c r="A142" s="162">
        <v>459</v>
      </c>
      <c r="B142" s="163" t="s">
        <v>419</v>
      </c>
      <c r="C142" s="115">
        <f>'Kosten Eingabe'!F376</f>
        <v>0</v>
      </c>
      <c r="D142" s="116">
        <f>'Kosten Eingabe'!G376</f>
        <v>0</v>
      </c>
      <c r="E142" s="116">
        <f>'Kosten Eingabe'!H376</f>
        <v>0</v>
      </c>
      <c r="F142" s="116">
        <f>'Kosten Eingabe'!I376</f>
        <v>0</v>
      </c>
      <c r="G142" s="115">
        <f>'Kosten Eingabe'!J376</f>
        <v>0</v>
      </c>
      <c r="H142" s="117">
        <f>'Kosten Eingabe'!K376</f>
        <v>0</v>
      </c>
      <c r="I142" s="148"/>
      <c r="J142" s="55"/>
    </row>
    <row r="143" spans="1:10" hidden="1" outlineLevel="1" collapsed="1" x14ac:dyDescent="0.25">
      <c r="A143" s="149">
        <v>460</v>
      </c>
      <c r="B143" s="150" t="s">
        <v>123</v>
      </c>
      <c r="C143" s="151">
        <f t="shared" ref="C143:H143" si="20">SUM(C144:C149)</f>
        <v>0</v>
      </c>
      <c r="D143" s="152">
        <f t="shared" si="20"/>
        <v>0</v>
      </c>
      <c r="E143" s="152">
        <f t="shared" si="20"/>
        <v>0</v>
      </c>
      <c r="F143" s="152">
        <f t="shared" si="20"/>
        <v>0</v>
      </c>
      <c r="G143" s="151">
        <f t="shared" si="20"/>
        <v>0</v>
      </c>
      <c r="H143" s="153">
        <f t="shared" si="20"/>
        <v>0</v>
      </c>
      <c r="I143" s="154"/>
      <c r="J143" s="54">
        <f>SUM(J144:J149)</f>
        <v>1040703.6</v>
      </c>
    </row>
    <row r="144" spans="1:10" hidden="1" outlineLevel="2" x14ac:dyDescent="0.25">
      <c r="A144" s="162">
        <v>461</v>
      </c>
      <c r="B144" s="163" t="s">
        <v>421</v>
      </c>
      <c r="C144" s="115">
        <f>'Kosten Eingabe'!F380</f>
        <v>0</v>
      </c>
      <c r="D144" s="116">
        <f>'Kosten Eingabe'!G380</f>
        <v>0</v>
      </c>
      <c r="E144" s="116">
        <f>'Kosten Eingabe'!H380</f>
        <v>0</v>
      </c>
      <c r="F144" s="116">
        <f>'Kosten Eingabe'!I380</f>
        <v>0</v>
      </c>
      <c r="G144" s="115">
        <f>'Kosten Eingabe'!J380</f>
        <v>0</v>
      </c>
      <c r="H144" s="117">
        <f>'Kosten Eingabe'!K380</f>
        <v>0</v>
      </c>
      <c r="I144" s="156"/>
      <c r="J144" s="55">
        <v>969991.5</v>
      </c>
    </row>
    <row r="145" spans="1:10" s="62" customFormat="1" hidden="1" outlineLevel="2" x14ac:dyDescent="0.25">
      <c r="A145" s="113">
        <v>462</v>
      </c>
      <c r="B145" s="114" t="s">
        <v>423</v>
      </c>
      <c r="C145" s="115">
        <f>'Kosten Eingabe'!F383</f>
        <v>0</v>
      </c>
      <c r="D145" s="116">
        <f>'Kosten Eingabe'!G383</f>
        <v>0</v>
      </c>
      <c r="E145" s="116">
        <f>'Kosten Eingabe'!H383</f>
        <v>0</v>
      </c>
      <c r="F145" s="116">
        <f>'Kosten Eingabe'!I383</f>
        <v>0</v>
      </c>
      <c r="G145" s="115">
        <f>'Kosten Eingabe'!J383</f>
        <v>0</v>
      </c>
      <c r="H145" s="117">
        <f>'Kosten Eingabe'!K383</f>
        <v>0</v>
      </c>
      <c r="I145" s="156"/>
      <c r="J145" s="55"/>
    </row>
    <row r="146" spans="1:10" hidden="1" outlineLevel="2" x14ac:dyDescent="0.25">
      <c r="A146" s="162">
        <v>463</v>
      </c>
      <c r="B146" s="163" t="s">
        <v>425</v>
      </c>
      <c r="C146" s="115">
        <f>'Kosten Eingabe'!F386</f>
        <v>0</v>
      </c>
      <c r="D146" s="116">
        <f>'Kosten Eingabe'!G386</f>
        <v>0</v>
      </c>
      <c r="E146" s="116">
        <f>'Kosten Eingabe'!H386</f>
        <v>0</v>
      </c>
      <c r="F146" s="116">
        <f>'Kosten Eingabe'!I386</f>
        <v>0</v>
      </c>
      <c r="G146" s="115">
        <f>'Kosten Eingabe'!J386</f>
        <v>0</v>
      </c>
      <c r="H146" s="117">
        <f>'Kosten Eingabe'!K386</f>
        <v>0</v>
      </c>
      <c r="I146" s="156"/>
      <c r="J146" s="55"/>
    </row>
    <row r="147" spans="1:10" hidden="1" outlineLevel="2" x14ac:dyDescent="0.25">
      <c r="A147" s="162">
        <v>464</v>
      </c>
      <c r="B147" s="163" t="s">
        <v>427</v>
      </c>
      <c r="C147" s="115">
        <f>'Kosten Eingabe'!F389</f>
        <v>0</v>
      </c>
      <c r="D147" s="116">
        <f>'Kosten Eingabe'!G389</f>
        <v>0</v>
      </c>
      <c r="E147" s="116">
        <f>'Kosten Eingabe'!H389</f>
        <v>0</v>
      </c>
      <c r="F147" s="116">
        <f>'Kosten Eingabe'!I389</f>
        <v>0</v>
      </c>
      <c r="G147" s="115">
        <f>'Kosten Eingabe'!J389</f>
        <v>0</v>
      </c>
      <c r="H147" s="117">
        <f>'Kosten Eingabe'!K389</f>
        <v>0</v>
      </c>
      <c r="I147" s="156"/>
      <c r="J147" s="55">
        <v>70712.100000000006</v>
      </c>
    </row>
    <row r="148" spans="1:10" s="62" customFormat="1" hidden="1" outlineLevel="2" x14ac:dyDescent="0.25">
      <c r="A148" s="113">
        <v>465</v>
      </c>
      <c r="B148" s="114" t="s">
        <v>429</v>
      </c>
      <c r="C148" s="115">
        <f>'Kosten Eingabe'!F392</f>
        <v>0</v>
      </c>
      <c r="D148" s="116">
        <f>'Kosten Eingabe'!G392</f>
        <v>0</v>
      </c>
      <c r="E148" s="116">
        <f>'Kosten Eingabe'!H392</f>
        <v>0</v>
      </c>
      <c r="F148" s="116">
        <f>'Kosten Eingabe'!I392</f>
        <v>0</v>
      </c>
      <c r="G148" s="115">
        <f>'Kosten Eingabe'!J392</f>
        <v>0</v>
      </c>
      <c r="H148" s="117">
        <f>'Kosten Eingabe'!K392</f>
        <v>0</v>
      </c>
      <c r="I148" s="156"/>
      <c r="J148" s="55"/>
    </row>
    <row r="149" spans="1:10" s="62" customFormat="1" hidden="1" outlineLevel="2" x14ac:dyDescent="0.25">
      <c r="A149" s="113">
        <v>466</v>
      </c>
      <c r="B149" s="114" t="s">
        <v>654</v>
      </c>
      <c r="C149" s="115">
        <f>'Kosten Eingabe'!F393</f>
        <v>0</v>
      </c>
      <c r="D149" s="116">
        <f>'Kosten Eingabe'!G393</f>
        <v>0</v>
      </c>
      <c r="E149" s="116">
        <f>'Kosten Eingabe'!H393</f>
        <v>0</v>
      </c>
      <c r="F149" s="116">
        <f>'Kosten Eingabe'!I393</f>
        <v>0</v>
      </c>
      <c r="G149" s="115">
        <f>'Kosten Eingabe'!J393</f>
        <v>0</v>
      </c>
      <c r="H149" s="117">
        <f>'Kosten Eingabe'!K393</f>
        <v>0</v>
      </c>
      <c r="I149" s="156"/>
      <c r="J149" s="55"/>
    </row>
    <row r="150" spans="1:10" hidden="1" outlineLevel="1" collapsed="1" x14ac:dyDescent="0.25">
      <c r="A150" s="149">
        <v>470</v>
      </c>
      <c r="B150" s="150" t="s">
        <v>124</v>
      </c>
      <c r="C150" s="151">
        <f>SUM(C151:C159)</f>
        <v>0</v>
      </c>
      <c r="D150" s="152">
        <f t="shared" ref="D150:H150" si="21">SUM(D151:D159)</f>
        <v>0</v>
      </c>
      <c r="E150" s="152">
        <f t="shared" si="21"/>
        <v>0</v>
      </c>
      <c r="F150" s="152">
        <f t="shared" si="21"/>
        <v>0</v>
      </c>
      <c r="G150" s="151">
        <f t="shared" si="21"/>
        <v>0</v>
      </c>
      <c r="H150" s="153">
        <f t="shared" si="21"/>
        <v>0</v>
      </c>
      <c r="I150" s="154"/>
      <c r="J150" s="54">
        <f>SUM(J153:J155)</f>
        <v>6098390.8599999994</v>
      </c>
    </row>
    <row r="151" spans="1:10" hidden="1" outlineLevel="2" x14ac:dyDescent="0.25">
      <c r="A151" s="162">
        <v>471</v>
      </c>
      <c r="B151" s="163" t="s">
        <v>433</v>
      </c>
      <c r="C151" s="115">
        <f>'Kosten Eingabe'!F402</f>
        <v>0</v>
      </c>
      <c r="D151" s="116">
        <f>'Kosten Eingabe'!G402</f>
        <v>0</v>
      </c>
      <c r="E151" s="116">
        <f>'Kosten Eingabe'!H402</f>
        <v>0</v>
      </c>
      <c r="F151" s="116">
        <f>'Kosten Eingabe'!I402</f>
        <v>0</v>
      </c>
      <c r="G151" s="115">
        <f>'Kosten Eingabe'!J402</f>
        <v>0</v>
      </c>
      <c r="H151" s="117">
        <f>'Kosten Eingabe'!K402</f>
        <v>0</v>
      </c>
      <c r="I151" s="148"/>
      <c r="J151" s="55">
        <v>569241.26</v>
      </c>
    </row>
    <row r="152" spans="1:10" hidden="1" outlineLevel="2" x14ac:dyDescent="0.25">
      <c r="A152" s="162">
        <v>472</v>
      </c>
      <c r="B152" s="164" t="s">
        <v>435</v>
      </c>
      <c r="C152" s="115">
        <f>'Kosten Eingabe'!F405</f>
        <v>0</v>
      </c>
      <c r="D152" s="116">
        <f>'Kosten Eingabe'!G405</f>
        <v>0</v>
      </c>
      <c r="E152" s="116">
        <f>'Kosten Eingabe'!H405</f>
        <v>0</v>
      </c>
      <c r="F152" s="116">
        <f>'Kosten Eingabe'!I405</f>
        <v>0</v>
      </c>
      <c r="G152" s="115">
        <f>'Kosten Eingabe'!J405</f>
        <v>0</v>
      </c>
      <c r="H152" s="117">
        <f>'Kosten Eingabe'!K405</f>
        <v>0</v>
      </c>
      <c r="I152" s="148"/>
      <c r="J152" s="55">
        <v>5425334</v>
      </c>
    </row>
    <row r="153" spans="1:10" hidden="1" outlineLevel="2" x14ac:dyDescent="0.25">
      <c r="A153" s="162">
        <v>473</v>
      </c>
      <c r="B153" s="163" t="s">
        <v>660</v>
      </c>
      <c r="C153" s="115">
        <f>'Kosten Eingabe'!F408</f>
        <v>0</v>
      </c>
      <c r="D153" s="116">
        <f>'Kosten Eingabe'!G408</f>
        <v>0</v>
      </c>
      <c r="E153" s="116">
        <f>'Kosten Eingabe'!H408</f>
        <v>0</v>
      </c>
      <c r="F153" s="116">
        <f>'Kosten Eingabe'!I408</f>
        <v>0</v>
      </c>
      <c r="G153" s="115">
        <f>'Kosten Eingabe'!J408</f>
        <v>0</v>
      </c>
      <c r="H153" s="117">
        <f>'Kosten Eingabe'!K408</f>
        <v>0</v>
      </c>
      <c r="I153" s="148"/>
      <c r="J153" s="55">
        <v>569241.26</v>
      </c>
    </row>
    <row r="154" spans="1:10" hidden="1" outlineLevel="2" x14ac:dyDescent="0.25">
      <c r="A154" s="162">
        <v>474</v>
      </c>
      <c r="B154" s="164" t="s">
        <v>371</v>
      </c>
      <c r="C154" s="115">
        <f>'Kosten Eingabe'!F411</f>
        <v>0</v>
      </c>
      <c r="D154" s="116">
        <f>'Kosten Eingabe'!G411</f>
        <v>0</v>
      </c>
      <c r="E154" s="116">
        <f>'Kosten Eingabe'!H411</f>
        <v>0</v>
      </c>
      <c r="F154" s="116">
        <f>'Kosten Eingabe'!I411</f>
        <v>0</v>
      </c>
      <c r="G154" s="115">
        <f>'Kosten Eingabe'!J411</f>
        <v>0</v>
      </c>
      <c r="H154" s="117">
        <f>'Kosten Eingabe'!K411</f>
        <v>0</v>
      </c>
      <c r="I154" s="148"/>
      <c r="J154" s="55">
        <v>5425334</v>
      </c>
    </row>
    <row r="155" spans="1:10" hidden="1" outlineLevel="2" x14ac:dyDescent="0.25">
      <c r="A155" s="162">
        <v>475</v>
      </c>
      <c r="B155" s="164" t="s">
        <v>661</v>
      </c>
      <c r="C155" s="115">
        <f>'Kosten Eingabe'!F414</f>
        <v>0</v>
      </c>
      <c r="D155" s="116">
        <f>'Kosten Eingabe'!G414</f>
        <v>0</v>
      </c>
      <c r="E155" s="116">
        <f>'Kosten Eingabe'!H414</f>
        <v>0</v>
      </c>
      <c r="F155" s="116">
        <f>'Kosten Eingabe'!I414</f>
        <v>0</v>
      </c>
      <c r="G155" s="115">
        <f>'Kosten Eingabe'!J414</f>
        <v>0</v>
      </c>
      <c r="H155" s="117">
        <f>'Kosten Eingabe'!K414</f>
        <v>0</v>
      </c>
      <c r="I155" s="148"/>
      <c r="J155" s="55">
        <v>103815.6</v>
      </c>
    </row>
    <row r="156" spans="1:10" hidden="1" outlineLevel="2" x14ac:dyDescent="0.25">
      <c r="A156" s="162">
        <v>476</v>
      </c>
      <c r="B156" s="164" t="s">
        <v>662</v>
      </c>
      <c r="C156" s="115">
        <f>'Kosten Eingabe'!F417</f>
        <v>0</v>
      </c>
      <c r="D156" s="116">
        <f>'Kosten Eingabe'!G417</f>
        <v>0</v>
      </c>
      <c r="E156" s="116">
        <f>'Kosten Eingabe'!H417</f>
        <v>0</v>
      </c>
      <c r="F156" s="116">
        <f>'Kosten Eingabe'!I417</f>
        <v>0</v>
      </c>
      <c r="G156" s="115">
        <f>'Kosten Eingabe'!J417</f>
        <v>0</v>
      </c>
      <c r="H156" s="117">
        <f>'Kosten Eingabe'!K417</f>
        <v>0</v>
      </c>
      <c r="I156" s="148"/>
      <c r="J156" s="55"/>
    </row>
    <row r="157" spans="1:10" hidden="1" outlineLevel="2" x14ac:dyDescent="0.25">
      <c r="A157" s="162">
        <v>477</v>
      </c>
      <c r="B157" s="164" t="s">
        <v>663</v>
      </c>
      <c r="C157" s="115">
        <f>'Kosten Eingabe'!F420</f>
        <v>0</v>
      </c>
      <c r="D157" s="116">
        <f>'Kosten Eingabe'!G420</f>
        <v>0</v>
      </c>
      <c r="E157" s="116">
        <f>'Kosten Eingabe'!H420</f>
        <v>0</v>
      </c>
      <c r="F157" s="116">
        <f>'Kosten Eingabe'!I420</f>
        <v>0</v>
      </c>
      <c r="G157" s="115">
        <f>'Kosten Eingabe'!J420</f>
        <v>0</v>
      </c>
      <c r="H157" s="117">
        <f>'Kosten Eingabe'!K420</f>
        <v>0</v>
      </c>
      <c r="I157" s="148"/>
      <c r="J157" s="55"/>
    </row>
    <row r="158" spans="1:10" ht="25.5" hidden="1" outlineLevel="2" x14ac:dyDescent="0.25">
      <c r="A158" s="162">
        <v>478</v>
      </c>
      <c r="B158" s="164" t="s">
        <v>664</v>
      </c>
      <c r="C158" s="115">
        <f>'Kosten Eingabe'!F423</f>
        <v>0</v>
      </c>
      <c r="D158" s="116">
        <f>'Kosten Eingabe'!G423</f>
        <v>0</v>
      </c>
      <c r="E158" s="116">
        <f>'Kosten Eingabe'!H423</f>
        <v>0</v>
      </c>
      <c r="F158" s="116">
        <f>'Kosten Eingabe'!I423</f>
        <v>0</v>
      </c>
      <c r="G158" s="115">
        <f>'Kosten Eingabe'!J423</f>
        <v>0</v>
      </c>
      <c r="H158" s="117">
        <f>'Kosten Eingabe'!K423</f>
        <v>0</v>
      </c>
      <c r="I158" s="148"/>
      <c r="J158" s="55"/>
    </row>
    <row r="159" spans="1:10" hidden="1" outlineLevel="2" x14ac:dyDescent="0.25">
      <c r="A159" s="162">
        <v>479</v>
      </c>
      <c r="B159" s="164" t="s">
        <v>442</v>
      </c>
      <c r="C159" s="115">
        <f>'Kosten Eingabe'!F426</f>
        <v>0</v>
      </c>
      <c r="D159" s="116">
        <f>'Kosten Eingabe'!G426</f>
        <v>0</v>
      </c>
      <c r="E159" s="116">
        <f>'Kosten Eingabe'!H426</f>
        <v>0</v>
      </c>
      <c r="F159" s="116">
        <f>'Kosten Eingabe'!I426</f>
        <v>0</v>
      </c>
      <c r="G159" s="115">
        <f>'Kosten Eingabe'!J426</f>
        <v>0</v>
      </c>
      <c r="H159" s="117">
        <f>'Kosten Eingabe'!K426</f>
        <v>0</v>
      </c>
      <c r="I159" s="148"/>
      <c r="J159" s="55"/>
    </row>
    <row r="160" spans="1:10" hidden="1" outlineLevel="1" collapsed="1" x14ac:dyDescent="0.25">
      <c r="A160" s="149">
        <v>480</v>
      </c>
      <c r="B160" s="150" t="s">
        <v>125</v>
      </c>
      <c r="C160" s="151">
        <f>SUM(C161:C166)</f>
        <v>0</v>
      </c>
      <c r="D160" s="152">
        <f t="shared" ref="D160:H160" si="22">SUM(D161:D166)</f>
        <v>0</v>
      </c>
      <c r="E160" s="152">
        <f t="shared" si="22"/>
        <v>0</v>
      </c>
      <c r="F160" s="152">
        <f t="shared" si="22"/>
        <v>0</v>
      </c>
      <c r="G160" s="151">
        <f t="shared" si="22"/>
        <v>0</v>
      </c>
      <c r="H160" s="153">
        <f t="shared" si="22"/>
        <v>0</v>
      </c>
      <c r="I160" s="154"/>
      <c r="J160" s="54">
        <f>SUM(J161:J166)</f>
        <v>1051762.46</v>
      </c>
    </row>
    <row r="161" spans="1:10" hidden="1" outlineLevel="2" x14ac:dyDescent="0.25">
      <c r="A161" s="162">
        <v>481</v>
      </c>
      <c r="B161" s="164" t="s">
        <v>444</v>
      </c>
      <c r="C161" s="115">
        <f>'Kosten Eingabe'!F430</f>
        <v>0</v>
      </c>
      <c r="D161" s="116">
        <f>'Kosten Eingabe'!G430</f>
        <v>0</v>
      </c>
      <c r="E161" s="116">
        <f>'Kosten Eingabe'!H430</f>
        <v>0</v>
      </c>
      <c r="F161" s="116">
        <f>'Kosten Eingabe'!I430</f>
        <v>0</v>
      </c>
      <c r="G161" s="115">
        <f>'Kosten Eingabe'!J430</f>
        <v>0</v>
      </c>
      <c r="H161" s="117">
        <f>'Kosten Eingabe'!K430</f>
        <v>0</v>
      </c>
      <c r="I161" s="148"/>
      <c r="J161" s="55">
        <v>597130.1</v>
      </c>
    </row>
    <row r="162" spans="1:10" hidden="1" outlineLevel="2" x14ac:dyDescent="0.25">
      <c r="A162" s="162">
        <v>482</v>
      </c>
      <c r="B162" s="164" t="s">
        <v>446</v>
      </c>
      <c r="C162" s="115">
        <f>'Kosten Eingabe'!F433</f>
        <v>0</v>
      </c>
      <c r="D162" s="116">
        <f>'Kosten Eingabe'!G433</f>
        <v>0</v>
      </c>
      <c r="E162" s="116">
        <f>'Kosten Eingabe'!H433</f>
        <v>0</v>
      </c>
      <c r="F162" s="116">
        <f>'Kosten Eingabe'!I433</f>
        <v>0</v>
      </c>
      <c r="G162" s="115">
        <f>'Kosten Eingabe'!J433</f>
        <v>0</v>
      </c>
      <c r="H162" s="117">
        <f>'Kosten Eingabe'!K433</f>
        <v>0</v>
      </c>
      <c r="I162" s="148"/>
      <c r="J162" s="55">
        <v>287988.33</v>
      </c>
    </row>
    <row r="163" spans="1:10" hidden="1" outlineLevel="2" x14ac:dyDescent="0.25">
      <c r="A163" s="162">
        <v>483</v>
      </c>
      <c r="B163" s="164" t="s">
        <v>668</v>
      </c>
      <c r="C163" s="115">
        <f>'Kosten Eingabe'!F436</f>
        <v>0</v>
      </c>
      <c r="D163" s="116">
        <f>'Kosten Eingabe'!G436</f>
        <v>0</v>
      </c>
      <c r="E163" s="116">
        <f>'Kosten Eingabe'!H436</f>
        <v>0</v>
      </c>
      <c r="F163" s="116">
        <f>'Kosten Eingabe'!I436</f>
        <v>0</v>
      </c>
      <c r="G163" s="115">
        <f>'Kosten Eingabe'!J436</f>
        <v>0</v>
      </c>
      <c r="H163" s="117">
        <f>'Kosten Eingabe'!K436</f>
        <v>0</v>
      </c>
      <c r="I163" s="148"/>
      <c r="J163" s="55">
        <v>69293.7</v>
      </c>
    </row>
    <row r="164" spans="1:10" hidden="1" outlineLevel="2" x14ac:dyDescent="0.25">
      <c r="A164" s="162">
        <v>484</v>
      </c>
      <c r="B164" s="164" t="s">
        <v>669</v>
      </c>
      <c r="C164" s="115">
        <f>'Kosten Eingabe'!F439</f>
        <v>0</v>
      </c>
      <c r="D164" s="116">
        <f>'Kosten Eingabe'!G439</f>
        <v>0</v>
      </c>
      <c r="E164" s="116">
        <f>'Kosten Eingabe'!H439</f>
        <v>0</v>
      </c>
      <c r="F164" s="116">
        <f>'Kosten Eingabe'!I439</f>
        <v>0</v>
      </c>
      <c r="G164" s="115">
        <f>'Kosten Eingabe'!J439</f>
        <v>0</v>
      </c>
      <c r="H164" s="117">
        <f>'Kosten Eingabe'!K439</f>
        <v>0</v>
      </c>
      <c r="I164" s="148"/>
      <c r="J164" s="55">
        <v>70438.48</v>
      </c>
    </row>
    <row r="165" spans="1:10" hidden="1" outlineLevel="2" x14ac:dyDescent="0.25">
      <c r="A165" s="162">
        <v>485</v>
      </c>
      <c r="B165" s="164" t="s">
        <v>670</v>
      </c>
      <c r="C165" s="115">
        <f>'Kosten Eingabe'!F442</f>
        <v>0</v>
      </c>
      <c r="D165" s="116">
        <f>'Kosten Eingabe'!G442</f>
        <v>0</v>
      </c>
      <c r="E165" s="116">
        <f>'Kosten Eingabe'!H442</f>
        <v>0</v>
      </c>
      <c r="F165" s="116">
        <f>'Kosten Eingabe'!I442</f>
        <v>0</v>
      </c>
      <c r="G165" s="115">
        <f>'Kosten Eingabe'!J442</f>
        <v>0</v>
      </c>
      <c r="H165" s="117">
        <f>'Kosten Eingabe'!K442</f>
        <v>0</v>
      </c>
      <c r="I165" s="148"/>
      <c r="J165" s="55">
        <v>0</v>
      </c>
    </row>
    <row r="166" spans="1:10" hidden="1" outlineLevel="2" x14ac:dyDescent="0.25">
      <c r="A166" s="162">
        <v>489</v>
      </c>
      <c r="B166" s="164" t="s">
        <v>451</v>
      </c>
      <c r="C166" s="115">
        <f>'Kosten Eingabe'!F445</f>
        <v>0</v>
      </c>
      <c r="D166" s="116">
        <f>'Kosten Eingabe'!G445</f>
        <v>0</v>
      </c>
      <c r="E166" s="116">
        <f>'Kosten Eingabe'!H445</f>
        <v>0</v>
      </c>
      <c r="F166" s="116">
        <f>'Kosten Eingabe'!I445</f>
        <v>0</v>
      </c>
      <c r="G166" s="115">
        <f>'Kosten Eingabe'!J445</f>
        <v>0</v>
      </c>
      <c r="H166" s="117">
        <f>'Kosten Eingabe'!K445</f>
        <v>0</v>
      </c>
      <c r="I166" s="148"/>
      <c r="J166" s="55">
        <v>26911.85</v>
      </c>
    </row>
    <row r="167" spans="1:10" hidden="1" outlineLevel="1" collapsed="1" x14ac:dyDescent="0.25">
      <c r="A167" s="149">
        <v>490</v>
      </c>
      <c r="B167" s="172" t="s">
        <v>598</v>
      </c>
      <c r="C167" s="151">
        <f>SUM(C168:C176)</f>
        <v>0</v>
      </c>
      <c r="D167" s="152">
        <f t="shared" ref="D167:H167" si="23">SUM(D168:D176)</f>
        <v>0</v>
      </c>
      <c r="E167" s="152">
        <f t="shared" si="23"/>
        <v>0</v>
      </c>
      <c r="F167" s="152">
        <f t="shared" si="23"/>
        <v>0</v>
      </c>
      <c r="G167" s="151">
        <f t="shared" si="23"/>
        <v>0</v>
      </c>
      <c r="H167" s="153">
        <f t="shared" si="23"/>
        <v>0</v>
      </c>
      <c r="I167" s="154"/>
      <c r="J167" s="54">
        <f>SUM(J168:J170)</f>
        <v>0</v>
      </c>
    </row>
    <row r="168" spans="1:10" hidden="1" outlineLevel="2" x14ac:dyDescent="0.25">
      <c r="A168" s="162">
        <v>491</v>
      </c>
      <c r="B168" s="164" t="s">
        <v>347</v>
      </c>
      <c r="C168" s="115">
        <f>'Kosten Eingabe'!F449</f>
        <v>0</v>
      </c>
      <c r="D168" s="116">
        <f>'Kosten Eingabe'!G449</f>
        <v>0</v>
      </c>
      <c r="E168" s="116">
        <f>'Kosten Eingabe'!H449</f>
        <v>0</v>
      </c>
      <c r="F168" s="116">
        <f>'Kosten Eingabe'!I449</f>
        <v>0</v>
      </c>
      <c r="G168" s="115">
        <f>'Kosten Eingabe'!J449</f>
        <v>0</v>
      </c>
      <c r="H168" s="117">
        <f>'Kosten Eingabe'!K449</f>
        <v>0</v>
      </c>
      <c r="I168" s="148"/>
      <c r="J168" s="55"/>
    </row>
    <row r="169" spans="1:10" hidden="1" outlineLevel="2" x14ac:dyDescent="0.25">
      <c r="A169" s="162">
        <v>492</v>
      </c>
      <c r="B169" s="164" t="s">
        <v>349</v>
      </c>
      <c r="C169" s="115">
        <f>'Kosten Eingabe'!F452</f>
        <v>0</v>
      </c>
      <c r="D169" s="116">
        <f>'Kosten Eingabe'!G452</f>
        <v>0</v>
      </c>
      <c r="E169" s="116">
        <f>'Kosten Eingabe'!H452</f>
        <v>0</v>
      </c>
      <c r="F169" s="116">
        <f>'Kosten Eingabe'!I452</f>
        <v>0</v>
      </c>
      <c r="G169" s="115">
        <f>'Kosten Eingabe'!J452</f>
        <v>0</v>
      </c>
      <c r="H169" s="117">
        <f>'Kosten Eingabe'!K452</f>
        <v>0</v>
      </c>
      <c r="I169" s="148"/>
      <c r="J169" s="55"/>
    </row>
    <row r="170" spans="1:10" hidden="1" outlineLevel="2" x14ac:dyDescent="0.25">
      <c r="A170" s="162">
        <v>493</v>
      </c>
      <c r="B170" s="164" t="s">
        <v>222</v>
      </c>
      <c r="C170" s="115">
        <f>'Kosten Eingabe'!F455</f>
        <v>0</v>
      </c>
      <c r="D170" s="116">
        <f>'Kosten Eingabe'!G455</f>
        <v>0</v>
      </c>
      <c r="E170" s="116">
        <f>'Kosten Eingabe'!H455</f>
        <v>0</v>
      </c>
      <c r="F170" s="116">
        <f>'Kosten Eingabe'!I455</f>
        <v>0</v>
      </c>
      <c r="G170" s="115">
        <f>'Kosten Eingabe'!J455</f>
        <v>0</v>
      </c>
      <c r="H170" s="117">
        <f>'Kosten Eingabe'!K455</f>
        <v>0</v>
      </c>
      <c r="I170" s="148"/>
      <c r="J170" s="55"/>
    </row>
    <row r="171" spans="1:10" hidden="1" outlineLevel="2" x14ac:dyDescent="0.25">
      <c r="A171" s="162">
        <v>494</v>
      </c>
      <c r="B171" s="164" t="s">
        <v>224</v>
      </c>
      <c r="C171" s="115">
        <f>'Kosten Eingabe'!F458</f>
        <v>0</v>
      </c>
      <c r="D171" s="116">
        <f>'Kosten Eingabe'!G458</f>
        <v>0</v>
      </c>
      <c r="E171" s="116">
        <f>'Kosten Eingabe'!H458</f>
        <v>0</v>
      </c>
      <c r="F171" s="116">
        <f>'Kosten Eingabe'!I458</f>
        <v>0</v>
      </c>
      <c r="G171" s="115">
        <f>'Kosten Eingabe'!J458</f>
        <v>0</v>
      </c>
      <c r="H171" s="117">
        <f>'Kosten Eingabe'!K458</f>
        <v>0</v>
      </c>
      <c r="I171" s="148"/>
      <c r="J171" s="55"/>
    </row>
    <row r="172" spans="1:10" hidden="1" outlineLevel="2" x14ac:dyDescent="0.25">
      <c r="A172" s="162">
        <v>495</v>
      </c>
      <c r="B172" s="164" t="s">
        <v>671</v>
      </c>
      <c r="C172" s="115">
        <f>'Kosten Eingabe'!F461</f>
        <v>0</v>
      </c>
      <c r="D172" s="116">
        <f>'Kosten Eingabe'!G461</f>
        <v>0</v>
      </c>
      <c r="E172" s="116">
        <f>'Kosten Eingabe'!H461</f>
        <v>0</v>
      </c>
      <c r="F172" s="116">
        <f>'Kosten Eingabe'!I461</f>
        <v>0</v>
      </c>
      <c r="G172" s="115">
        <f>'Kosten Eingabe'!J461</f>
        <v>0</v>
      </c>
      <c r="H172" s="117">
        <f>'Kosten Eingabe'!K461</f>
        <v>0</v>
      </c>
      <c r="I172" s="148"/>
      <c r="J172" s="55"/>
    </row>
    <row r="173" spans="1:10" hidden="1" outlineLevel="2" x14ac:dyDescent="0.25">
      <c r="A173" s="162">
        <v>496</v>
      </c>
      <c r="B173" s="164" t="s">
        <v>355</v>
      </c>
      <c r="C173" s="115">
        <f>'Kosten Eingabe'!F464</f>
        <v>0</v>
      </c>
      <c r="D173" s="116">
        <f>'Kosten Eingabe'!G464</f>
        <v>0</v>
      </c>
      <c r="E173" s="116">
        <f>'Kosten Eingabe'!H464</f>
        <v>0</v>
      </c>
      <c r="F173" s="116">
        <f>'Kosten Eingabe'!I464</f>
        <v>0</v>
      </c>
      <c r="G173" s="115">
        <f>'Kosten Eingabe'!J464</f>
        <v>0</v>
      </c>
      <c r="H173" s="117">
        <f>'Kosten Eingabe'!K464</f>
        <v>0</v>
      </c>
      <c r="I173" s="148"/>
      <c r="J173" s="55"/>
    </row>
    <row r="174" spans="1:10" hidden="1" outlineLevel="2" x14ac:dyDescent="0.25">
      <c r="A174" s="162">
        <v>497</v>
      </c>
      <c r="B174" s="164" t="s">
        <v>459</v>
      </c>
      <c r="C174" s="115">
        <f>'Kosten Eingabe'!F467</f>
        <v>0</v>
      </c>
      <c r="D174" s="116">
        <f>'Kosten Eingabe'!G467</f>
        <v>0</v>
      </c>
      <c r="E174" s="116">
        <f>'Kosten Eingabe'!H467</f>
        <v>0</v>
      </c>
      <c r="F174" s="116">
        <f>'Kosten Eingabe'!I467</f>
        <v>0</v>
      </c>
      <c r="G174" s="115">
        <f>'Kosten Eingabe'!J467</f>
        <v>0</v>
      </c>
      <c r="H174" s="117">
        <f>'Kosten Eingabe'!K467</f>
        <v>0</v>
      </c>
      <c r="I174" s="148"/>
      <c r="J174" s="55"/>
    </row>
    <row r="175" spans="1:10" hidden="1" outlineLevel="2" x14ac:dyDescent="0.25">
      <c r="A175" s="162">
        <v>498</v>
      </c>
      <c r="B175" s="164" t="s">
        <v>461</v>
      </c>
      <c r="C175" s="115">
        <f>'Kosten Eingabe'!F470</f>
        <v>0</v>
      </c>
      <c r="D175" s="116">
        <f>'Kosten Eingabe'!G470</f>
        <v>0</v>
      </c>
      <c r="E175" s="116">
        <f>'Kosten Eingabe'!H470</f>
        <v>0</v>
      </c>
      <c r="F175" s="116">
        <f>'Kosten Eingabe'!I470</f>
        <v>0</v>
      </c>
      <c r="G175" s="115">
        <f>'Kosten Eingabe'!J470</f>
        <v>0</v>
      </c>
      <c r="H175" s="117">
        <f>'Kosten Eingabe'!K470</f>
        <v>0</v>
      </c>
      <c r="I175" s="148"/>
      <c r="J175" s="55"/>
    </row>
    <row r="176" spans="1:10" hidden="1" outlineLevel="2" x14ac:dyDescent="0.25">
      <c r="A176" s="162">
        <v>499</v>
      </c>
      <c r="B176" s="164" t="s">
        <v>463</v>
      </c>
      <c r="C176" s="115">
        <f>'Kosten Eingabe'!F473</f>
        <v>0</v>
      </c>
      <c r="D176" s="116">
        <f>'Kosten Eingabe'!G473</f>
        <v>0</v>
      </c>
      <c r="E176" s="116">
        <f>'Kosten Eingabe'!H473</f>
        <v>0</v>
      </c>
      <c r="F176" s="116">
        <f>'Kosten Eingabe'!I473</f>
        <v>0</v>
      </c>
      <c r="G176" s="115">
        <f>'Kosten Eingabe'!J473</f>
        <v>0</v>
      </c>
      <c r="H176" s="117">
        <f>'Kosten Eingabe'!K473</f>
        <v>0</v>
      </c>
      <c r="I176" s="148"/>
      <c r="J176" s="55"/>
    </row>
    <row r="177" spans="1:10" collapsed="1" x14ac:dyDescent="0.25">
      <c r="A177" s="108">
        <v>500</v>
      </c>
      <c r="B177" s="109" t="s">
        <v>465</v>
      </c>
      <c r="C177" s="110">
        <f>C178+C184+C191+C201+C211+C221+C226+C232</f>
        <v>0</v>
      </c>
      <c r="D177" s="111">
        <f t="shared" ref="D177:H177" si="24">D178+D184+D191+D201+D211+D221+D226+D232</f>
        <v>0</v>
      </c>
      <c r="E177" s="111">
        <f t="shared" si="24"/>
        <v>0</v>
      </c>
      <c r="F177" s="111">
        <f t="shared" si="24"/>
        <v>0</v>
      </c>
      <c r="G177" s="110">
        <f t="shared" si="24"/>
        <v>0</v>
      </c>
      <c r="H177" s="112">
        <f t="shared" si="24"/>
        <v>0</v>
      </c>
      <c r="I177" s="155"/>
      <c r="J177" s="53">
        <f>J178+J184+J191+J201+J211+J226+J232</f>
        <v>2849696.44</v>
      </c>
    </row>
    <row r="178" spans="1:10" hidden="1" outlineLevel="1" collapsed="1" x14ac:dyDescent="0.25">
      <c r="A178" s="149">
        <v>510</v>
      </c>
      <c r="B178" s="150" t="s">
        <v>677</v>
      </c>
      <c r="C178" s="151">
        <f>SUM(C179:C183)</f>
        <v>0</v>
      </c>
      <c r="D178" s="152">
        <f t="shared" ref="D178:H178" si="25">SUM(D179:D183)</f>
        <v>0</v>
      </c>
      <c r="E178" s="152">
        <f t="shared" si="25"/>
        <v>0</v>
      </c>
      <c r="F178" s="152">
        <f t="shared" si="25"/>
        <v>0</v>
      </c>
      <c r="G178" s="151">
        <f t="shared" si="25"/>
        <v>0</v>
      </c>
      <c r="H178" s="153">
        <f t="shared" si="25"/>
        <v>0</v>
      </c>
      <c r="I178" s="154"/>
      <c r="J178" s="54">
        <f>SUM(J179:J180)</f>
        <v>315810</v>
      </c>
    </row>
    <row r="179" spans="1:10" hidden="1" outlineLevel="2" x14ac:dyDescent="0.25">
      <c r="A179" s="162">
        <v>511</v>
      </c>
      <c r="B179" s="164" t="s">
        <v>673</v>
      </c>
      <c r="C179" s="115">
        <f>'Kosten Eingabe'!F478</f>
        <v>0</v>
      </c>
      <c r="D179" s="116">
        <f>'Kosten Eingabe'!G478</f>
        <v>0</v>
      </c>
      <c r="E179" s="116">
        <f>'Kosten Eingabe'!H478</f>
        <v>0</v>
      </c>
      <c r="F179" s="116">
        <f>'Kosten Eingabe'!I478</f>
        <v>0</v>
      </c>
      <c r="G179" s="115">
        <f>'Kosten Eingabe'!J478</f>
        <v>0</v>
      </c>
      <c r="H179" s="117">
        <f>'Kosten Eingabe'!K478</f>
        <v>0</v>
      </c>
      <c r="I179" s="148"/>
      <c r="J179" s="55">
        <v>94730</v>
      </c>
    </row>
    <row r="180" spans="1:10" hidden="1" outlineLevel="2" x14ac:dyDescent="0.25">
      <c r="A180" s="162">
        <v>512</v>
      </c>
      <c r="B180" s="164" t="s">
        <v>674</v>
      </c>
      <c r="C180" s="115">
        <f>'Kosten Eingabe'!F481</f>
        <v>0</v>
      </c>
      <c r="D180" s="116">
        <f>'Kosten Eingabe'!G481</f>
        <v>0</v>
      </c>
      <c r="E180" s="116">
        <f>'Kosten Eingabe'!H481</f>
        <v>0</v>
      </c>
      <c r="F180" s="116">
        <f>'Kosten Eingabe'!I481</f>
        <v>0</v>
      </c>
      <c r="G180" s="115">
        <f>'Kosten Eingabe'!J481</f>
        <v>0</v>
      </c>
      <c r="H180" s="117">
        <f>'Kosten Eingabe'!K481</f>
        <v>0</v>
      </c>
      <c r="I180" s="156"/>
      <c r="J180" s="55">
        <v>221080</v>
      </c>
    </row>
    <row r="181" spans="1:10" hidden="1" outlineLevel="2" x14ac:dyDescent="0.25">
      <c r="A181" s="162">
        <v>513</v>
      </c>
      <c r="B181" s="164" t="s">
        <v>264</v>
      </c>
      <c r="C181" s="115">
        <f>'Kosten Eingabe'!F484</f>
        <v>0</v>
      </c>
      <c r="D181" s="116">
        <f>'Kosten Eingabe'!G484</f>
        <v>0</v>
      </c>
      <c r="E181" s="116">
        <f>'Kosten Eingabe'!H484</f>
        <v>0</v>
      </c>
      <c r="F181" s="116">
        <f>'Kosten Eingabe'!I484</f>
        <v>0</v>
      </c>
      <c r="G181" s="115">
        <f>'Kosten Eingabe'!J484</f>
        <v>0</v>
      </c>
      <c r="H181" s="117">
        <f>'Kosten Eingabe'!K484</f>
        <v>0</v>
      </c>
      <c r="I181" s="156"/>
      <c r="J181" s="55">
        <v>221080</v>
      </c>
    </row>
    <row r="182" spans="1:10" hidden="1" outlineLevel="2" x14ac:dyDescent="0.25">
      <c r="A182" s="162">
        <v>514</v>
      </c>
      <c r="B182" s="164" t="s">
        <v>606</v>
      </c>
      <c r="C182" s="115">
        <f>'Kosten Eingabe'!F487</f>
        <v>0</v>
      </c>
      <c r="D182" s="116">
        <f>'Kosten Eingabe'!G487</f>
        <v>0</v>
      </c>
      <c r="E182" s="116">
        <f>'Kosten Eingabe'!H487</f>
        <v>0</v>
      </c>
      <c r="F182" s="116">
        <f>'Kosten Eingabe'!I487</f>
        <v>0</v>
      </c>
      <c r="G182" s="115">
        <f>'Kosten Eingabe'!J487</f>
        <v>0</v>
      </c>
      <c r="H182" s="117">
        <f>'Kosten Eingabe'!K487</f>
        <v>0</v>
      </c>
      <c r="I182" s="156"/>
      <c r="J182" s="55">
        <v>221080</v>
      </c>
    </row>
    <row r="183" spans="1:10" hidden="1" outlineLevel="2" x14ac:dyDescent="0.25">
      <c r="A183" s="173">
        <v>519</v>
      </c>
      <c r="B183" s="174" t="s">
        <v>468</v>
      </c>
      <c r="C183" s="115">
        <f>'Kosten Eingabe'!F490</f>
        <v>0</v>
      </c>
      <c r="D183" s="116">
        <f>'Kosten Eingabe'!G490</f>
        <v>0</v>
      </c>
      <c r="E183" s="116">
        <f>'Kosten Eingabe'!H490</f>
        <v>0</v>
      </c>
      <c r="F183" s="116">
        <f>'Kosten Eingabe'!I490</f>
        <v>0</v>
      </c>
      <c r="G183" s="115">
        <f>'Kosten Eingabe'!J490</f>
        <v>0</v>
      </c>
      <c r="H183" s="117">
        <f>'Kosten Eingabe'!K490</f>
        <v>0</v>
      </c>
      <c r="I183" s="148"/>
      <c r="J183" s="55"/>
    </row>
    <row r="184" spans="1:10" hidden="1" outlineLevel="1" collapsed="1" x14ac:dyDescent="0.25">
      <c r="A184" s="149">
        <v>520</v>
      </c>
      <c r="B184" s="150" t="s">
        <v>678</v>
      </c>
      <c r="C184" s="151">
        <f t="shared" ref="C184:H184" si="26">SUM(C185:C190)</f>
        <v>0</v>
      </c>
      <c r="D184" s="152">
        <f t="shared" si="26"/>
        <v>0</v>
      </c>
      <c r="E184" s="152">
        <f t="shared" si="26"/>
        <v>0</v>
      </c>
      <c r="F184" s="152">
        <f t="shared" si="26"/>
        <v>0</v>
      </c>
      <c r="G184" s="151">
        <f t="shared" si="26"/>
        <v>0</v>
      </c>
      <c r="H184" s="153">
        <f t="shared" si="26"/>
        <v>0</v>
      </c>
      <c r="I184" s="154"/>
      <c r="J184" s="54">
        <f>SUM(J185:J190)</f>
        <v>1076332.5</v>
      </c>
    </row>
    <row r="185" spans="1:10" hidden="1" outlineLevel="2" x14ac:dyDescent="0.25">
      <c r="A185" s="162">
        <v>521</v>
      </c>
      <c r="B185" s="164" t="s">
        <v>270</v>
      </c>
      <c r="C185" s="115">
        <f>'Kosten Eingabe'!F494</f>
        <v>0</v>
      </c>
      <c r="D185" s="116">
        <f>'Kosten Eingabe'!G494</f>
        <v>0</v>
      </c>
      <c r="E185" s="116">
        <f>'Kosten Eingabe'!H494</f>
        <v>0</v>
      </c>
      <c r="F185" s="116">
        <f>'Kosten Eingabe'!I494</f>
        <v>0</v>
      </c>
      <c r="G185" s="115">
        <f>'Kosten Eingabe'!J494</f>
        <v>0</v>
      </c>
      <c r="H185" s="117">
        <f>'Kosten Eingabe'!K494</f>
        <v>0</v>
      </c>
      <c r="I185" s="156"/>
      <c r="J185" s="55">
        <v>833092.5</v>
      </c>
    </row>
    <row r="186" spans="1:10" hidden="1" outlineLevel="2" x14ac:dyDescent="0.25">
      <c r="A186" s="162">
        <v>522</v>
      </c>
      <c r="B186" s="164" t="s">
        <v>679</v>
      </c>
      <c r="C186" s="115">
        <f>'Kosten Eingabe'!F497</f>
        <v>0</v>
      </c>
      <c r="D186" s="116">
        <f>'Kosten Eingabe'!G497</f>
        <v>0</v>
      </c>
      <c r="E186" s="116">
        <f>'Kosten Eingabe'!H497</f>
        <v>0</v>
      </c>
      <c r="F186" s="116">
        <f>'Kosten Eingabe'!I497</f>
        <v>0</v>
      </c>
      <c r="G186" s="115">
        <f>'Kosten Eingabe'!J497</f>
        <v>0</v>
      </c>
      <c r="H186" s="117">
        <f>'Kosten Eingabe'!K497</f>
        <v>0</v>
      </c>
      <c r="I186" s="156"/>
      <c r="J186" s="55"/>
    </row>
    <row r="187" spans="1:10" hidden="1" outlineLevel="2" x14ac:dyDescent="0.25">
      <c r="A187" s="162">
        <v>523</v>
      </c>
      <c r="B187" s="164" t="s">
        <v>607</v>
      </c>
      <c r="C187" s="115">
        <f>'Kosten Eingabe'!F500</f>
        <v>0</v>
      </c>
      <c r="D187" s="116">
        <f>'Kosten Eingabe'!G500</f>
        <v>0</v>
      </c>
      <c r="E187" s="116">
        <f>'Kosten Eingabe'!H500</f>
        <v>0</v>
      </c>
      <c r="F187" s="116">
        <f>'Kosten Eingabe'!I500</f>
        <v>0</v>
      </c>
      <c r="G187" s="115">
        <f>'Kosten Eingabe'!J500</f>
        <v>0</v>
      </c>
      <c r="H187" s="117">
        <f>'Kosten Eingabe'!K500</f>
        <v>0</v>
      </c>
      <c r="I187" s="148"/>
      <c r="J187" s="55">
        <v>169000</v>
      </c>
    </row>
    <row r="188" spans="1:10" hidden="1" outlineLevel="2" x14ac:dyDescent="0.25">
      <c r="A188" s="162">
        <v>524</v>
      </c>
      <c r="B188" s="164" t="s">
        <v>680</v>
      </c>
      <c r="C188" s="115">
        <f>'Kosten Eingabe'!F503</f>
        <v>0</v>
      </c>
      <c r="D188" s="116">
        <f>'Kosten Eingabe'!G503</f>
        <v>0</v>
      </c>
      <c r="E188" s="116">
        <f>'Kosten Eingabe'!H503</f>
        <v>0</v>
      </c>
      <c r="F188" s="116">
        <f>'Kosten Eingabe'!I503</f>
        <v>0</v>
      </c>
      <c r="G188" s="115">
        <f>'Kosten Eingabe'!J503</f>
        <v>0</v>
      </c>
      <c r="H188" s="117">
        <f>'Kosten Eingabe'!K503</f>
        <v>0</v>
      </c>
      <c r="I188" s="148"/>
      <c r="J188" s="55"/>
    </row>
    <row r="189" spans="1:10" hidden="1" outlineLevel="2" x14ac:dyDescent="0.25">
      <c r="A189" s="162">
        <v>525</v>
      </c>
      <c r="B189" s="164" t="s">
        <v>282</v>
      </c>
      <c r="C189" s="115">
        <f>'Kosten Eingabe'!F506</f>
        <v>0</v>
      </c>
      <c r="D189" s="116">
        <f>'Kosten Eingabe'!G506</f>
        <v>0</v>
      </c>
      <c r="E189" s="116">
        <f>'Kosten Eingabe'!H506</f>
        <v>0</v>
      </c>
      <c r="F189" s="116">
        <f>'Kosten Eingabe'!I506</f>
        <v>0</v>
      </c>
      <c r="G189" s="115">
        <f>'Kosten Eingabe'!J506</f>
        <v>0</v>
      </c>
      <c r="H189" s="117">
        <f>'Kosten Eingabe'!K506</f>
        <v>0</v>
      </c>
      <c r="I189" s="148"/>
      <c r="J189" s="55"/>
    </row>
    <row r="190" spans="1:10" hidden="1" outlineLevel="2" x14ac:dyDescent="0.25">
      <c r="A190" s="162">
        <v>529</v>
      </c>
      <c r="B190" s="164" t="s">
        <v>480</v>
      </c>
      <c r="C190" s="115">
        <f>'Kosten Eingabe'!F509</f>
        <v>0</v>
      </c>
      <c r="D190" s="116">
        <f>'Kosten Eingabe'!G509</f>
        <v>0</v>
      </c>
      <c r="E190" s="116">
        <f>'Kosten Eingabe'!H509</f>
        <v>0</v>
      </c>
      <c r="F190" s="116">
        <f>'Kosten Eingabe'!I509</f>
        <v>0</v>
      </c>
      <c r="G190" s="115">
        <f>'Kosten Eingabe'!J509</f>
        <v>0</v>
      </c>
      <c r="H190" s="117">
        <f>'Kosten Eingabe'!K509</f>
        <v>0</v>
      </c>
      <c r="I190" s="156"/>
      <c r="J190" s="55">
        <v>74240</v>
      </c>
    </row>
    <row r="191" spans="1:10" hidden="1" outlineLevel="1" collapsed="1" x14ac:dyDescent="0.25">
      <c r="A191" s="149">
        <v>530</v>
      </c>
      <c r="B191" s="150" t="s">
        <v>681</v>
      </c>
      <c r="C191" s="151">
        <f>SUM(C192:C200)</f>
        <v>0</v>
      </c>
      <c r="D191" s="152">
        <f t="shared" ref="D191:H191" si="27">SUM(D192:D200)</f>
        <v>0</v>
      </c>
      <c r="E191" s="152">
        <f t="shared" si="27"/>
        <v>0</v>
      </c>
      <c r="F191" s="152">
        <f t="shared" si="27"/>
        <v>0</v>
      </c>
      <c r="G191" s="151">
        <f t="shared" si="27"/>
        <v>0</v>
      </c>
      <c r="H191" s="153">
        <f t="shared" si="27"/>
        <v>0</v>
      </c>
      <c r="I191" s="154"/>
      <c r="J191" s="54">
        <f>SUM(J192:J195)</f>
        <v>256140</v>
      </c>
    </row>
    <row r="192" spans="1:10" hidden="1" outlineLevel="2" x14ac:dyDescent="0.25">
      <c r="A192" s="162">
        <v>531</v>
      </c>
      <c r="B192" s="164" t="s">
        <v>470</v>
      </c>
      <c r="C192" s="115">
        <f>'Kosten Eingabe'!F513</f>
        <v>0</v>
      </c>
      <c r="D192" s="116">
        <f>'Kosten Eingabe'!G513</f>
        <v>0</v>
      </c>
      <c r="E192" s="116">
        <f>'Kosten Eingabe'!H513</f>
        <v>0</v>
      </c>
      <c r="F192" s="116">
        <f>'Kosten Eingabe'!I513</f>
        <v>0</v>
      </c>
      <c r="G192" s="115">
        <f>'Kosten Eingabe'!J513</f>
        <v>0</v>
      </c>
      <c r="H192" s="117">
        <f>'Kosten Eingabe'!K513</f>
        <v>0</v>
      </c>
      <c r="I192" s="148"/>
      <c r="J192" s="55">
        <v>5000</v>
      </c>
    </row>
    <row r="193" spans="1:10" hidden="1" outlineLevel="2" x14ac:dyDescent="0.25">
      <c r="A193" s="162">
        <v>532</v>
      </c>
      <c r="B193" s="164" t="s">
        <v>472</v>
      </c>
      <c r="C193" s="115">
        <f>'Kosten Eingabe'!F516</f>
        <v>0</v>
      </c>
      <c r="D193" s="116">
        <f>'Kosten Eingabe'!G516</f>
        <v>0</v>
      </c>
      <c r="E193" s="116">
        <f>'Kosten Eingabe'!H516</f>
        <v>0</v>
      </c>
      <c r="F193" s="116">
        <f>'Kosten Eingabe'!I516</f>
        <v>0</v>
      </c>
      <c r="G193" s="115">
        <f>'Kosten Eingabe'!J516</f>
        <v>0</v>
      </c>
      <c r="H193" s="117">
        <f>'Kosten Eingabe'!K516</f>
        <v>0</v>
      </c>
      <c r="I193" s="148"/>
      <c r="J193" s="55">
        <v>57460</v>
      </c>
    </row>
    <row r="194" spans="1:10" hidden="1" outlineLevel="2" x14ac:dyDescent="0.25">
      <c r="A194" s="162">
        <v>533</v>
      </c>
      <c r="B194" s="164" t="s">
        <v>682</v>
      </c>
      <c r="C194" s="115">
        <f>'Kosten Eingabe'!F519</f>
        <v>0</v>
      </c>
      <c r="D194" s="116">
        <f>'Kosten Eingabe'!G519</f>
        <v>0</v>
      </c>
      <c r="E194" s="116">
        <f>'Kosten Eingabe'!H519</f>
        <v>0</v>
      </c>
      <c r="F194" s="116">
        <f>'Kosten Eingabe'!I519</f>
        <v>0</v>
      </c>
      <c r="G194" s="115">
        <f>'Kosten Eingabe'!J519</f>
        <v>0</v>
      </c>
      <c r="H194" s="117">
        <f>'Kosten Eingabe'!K519</f>
        <v>0</v>
      </c>
      <c r="I194" s="148"/>
      <c r="J194" s="55">
        <v>108900</v>
      </c>
    </row>
    <row r="195" spans="1:10" hidden="1" outlineLevel="2" x14ac:dyDescent="0.25">
      <c r="A195" s="162">
        <v>534</v>
      </c>
      <c r="B195" s="164" t="s">
        <v>475</v>
      </c>
      <c r="C195" s="115">
        <f>'Kosten Eingabe'!F522</f>
        <v>0</v>
      </c>
      <c r="D195" s="116">
        <f>'Kosten Eingabe'!G522</f>
        <v>0</v>
      </c>
      <c r="E195" s="116">
        <f>'Kosten Eingabe'!H522</f>
        <v>0</v>
      </c>
      <c r="F195" s="116">
        <f>'Kosten Eingabe'!I522</f>
        <v>0</v>
      </c>
      <c r="G195" s="115">
        <f>'Kosten Eingabe'!J522</f>
        <v>0</v>
      </c>
      <c r="H195" s="117">
        <f>'Kosten Eingabe'!K522</f>
        <v>0</v>
      </c>
      <c r="I195" s="148"/>
      <c r="J195" s="55">
        <v>84780</v>
      </c>
    </row>
    <row r="196" spans="1:10" hidden="1" outlineLevel="2" x14ac:dyDescent="0.25">
      <c r="A196" s="162">
        <v>535</v>
      </c>
      <c r="B196" s="164" t="s">
        <v>477</v>
      </c>
      <c r="C196" s="115">
        <f>'Kosten Eingabe'!F525</f>
        <v>0</v>
      </c>
      <c r="D196" s="116">
        <f>'Kosten Eingabe'!G525</f>
        <v>0</v>
      </c>
      <c r="E196" s="116">
        <f>'Kosten Eingabe'!H525</f>
        <v>0</v>
      </c>
      <c r="F196" s="116">
        <f>'Kosten Eingabe'!I525</f>
        <v>0</v>
      </c>
      <c r="G196" s="115">
        <f>'Kosten Eingabe'!J525</f>
        <v>0</v>
      </c>
      <c r="H196" s="117">
        <f>'Kosten Eingabe'!K525</f>
        <v>0</v>
      </c>
      <c r="I196" s="148"/>
      <c r="J196" s="55"/>
    </row>
    <row r="197" spans="1:10" hidden="1" outlineLevel="2" x14ac:dyDescent="0.25">
      <c r="A197" s="162">
        <v>536</v>
      </c>
      <c r="B197" s="164" t="s">
        <v>479</v>
      </c>
      <c r="C197" s="115">
        <f>'Kosten Eingabe'!F528</f>
        <v>0</v>
      </c>
      <c r="D197" s="116">
        <f>'Kosten Eingabe'!G528</f>
        <v>0</v>
      </c>
      <c r="E197" s="116">
        <f>'Kosten Eingabe'!H528</f>
        <v>0</v>
      </c>
      <c r="F197" s="116">
        <f>'Kosten Eingabe'!I528</f>
        <v>0</v>
      </c>
      <c r="G197" s="115">
        <f>'Kosten Eingabe'!J528</f>
        <v>0</v>
      </c>
      <c r="H197" s="117">
        <f>'Kosten Eingabe'!K528</f>
        <v>0</v>
      </c>
      <c r="I197" s="148"/>
      <c r="J197" s="55"/>
    </row>
    <row r="198" spans="1:10" hidden="1" outlineLevel="2" x14ac:dyDescent="0.25">
      <c r="A198" s="162">
        <v>537</v>
      </c>
      <c r="B198" s="164" t="s">
        <v>683</v>
      </c>
      <c r="C198" s="115">
        <f>'Kosten Eingabe'!F531</f>
        <v>0</v>
      </c>
      <c r="D198" s="116">
        <f>'Kosten Eingabe'!G531</f>
        <v>0</v>
      </c>
      <c r="E198" s="116">
        <f>'Kosten Eingabe'!H531</f>
        <v>0</v>
      </c>
      <c r="F198" s="116">
        <f>'Kosten Eingabe'!I531</f>
        <v>0</v>
      </c>
      <c r="G198" s="115">
        <f>'Kosten Eingabe'!J531</f>
        <v>0</v>
      </c>
      <c r="H198" s="117">
        <f>'Kosten Eingabe'!K531</f>
        <v>0</v>
      </c>
      <c r="I198" s="148"/>
      <c r="J198" s="55"/>
    </row>
    <row r="199" spans="1:10" hidden="1" outlineLevel="2" x14ac:dyDescent="0.25">
      <c r="A199" s="162">
        <v>538</v>
      </c>
      <c r="B199" s="164" t="s">
        <v>684</v>
      </c>
      <c r="C199" s="115">
        <f>'Kosten Eingabe'!F534</f>
        <v>0</v>
      </c>
      <c r="D199" s="116">
        <f>'Kosten Eingabe'!G534</f>
        <v>0</v>
      </c>
      <c r="E199" s="116">
        <f>'Kosten Eingabe'!H534</f>
        <v>0</v>
      </c>
      <c r="F199" s="116">
        <f>'Kosten Eingabe'!I534</f>
        <v>0</v>
      </c>
      <c r="G199" s="115">
        <f>'Kosten Eingabe'!J534</f>
        <v>0</v>
      </c>
      <c r="H199" s="117">
        <f>'Kosten Eingabe'!K534</f>
        <v>0</v>
      </c>
      <c r="I199" s="148"/>
      <c r="J199" s="55"/>
    </row>
    <row r="200" spans="1:10" hidden="1" outlineLevel="2" x14ac:dyDescent="0.25">
      <c r="A200" s="162">
        <v>539</v>
      </c>
      <c r="B200" s="163" t="s">
        <v>493</v>
      </c>
      <c r="C200" s="115">
        <f>'Kosten Eingabe'!F537</f>
        <v>0</v>
      </c>
      <c r="D200" s="116">
        <f>'Kosten Eingabe'!G537</f>
        <v>0</v>
      </c>
      <c r="E200" s="116">
        <f>'Kosten Eingabe'!H537</f>
        <v>0</v>
      </c>
      <c r="F200" s="116">
        <f>'Kosten Eingabe'!I537</f>
        <v>0</v>
      </c>
      <c r="G200" s="115">
        <f>'Kosten Eingabe'!J537</f>
        <v>0</v>
      </c>
      <c r="H200" s="117">
        <f>'Kosten Eingabe'!K537</f>
        <v>0</v>
      </c>
      <c r="I200" s="148"/>
      <c r="J200" s="63"/>
    </row>
    <row r="201" spans="1:10" hidden="1" outlineLevel="1" collapsed="1" x14ac:dyDescent="0.25">
      <c r="A201" s="149">
        <v>540</v>
      </c>
      <c r="B201" s="150" t="s">
        <v>685</v>
      </c>
      <c r="C201" s="151">
        <f>SUM(C202:C210)</f>
        <v>0</v>
      </c>
      <c r="D201" s="152">
        <f t="shared" ref="D201:H201" si="28">SUM(D202:D210)</f>
        <v>0</v>
      </c>
      <c r="E201" s="152">
        <f t="shared" si="28"/>
        <v>0</v>
      </c>
      <c r="F201" s="152">
        <f t="shared" si="28"/>
        <v>0</v>
      </c>
      <c r="G201" s="151">
        <f t="shared" si="28"/>
        <v>0</v>
      </c>
      <c r="H201" s="153">
        <f t="shared" si="28"/>
        <v>0</v>
      </c>
      <c r="I201" s="154"/>
      <c r="J201" s="54">
        <f>SUM(J202:J208)</f>
        <v>675815.44</v>
      </c>
    </row>
    <row r="202" spans="1:10" hidden="1" outlineLevel="2" x14ac:dyDescent="0.25">
      <c r="A202" s="113">
        <v>541</v>
      </c>
      <c r="B202" s="114" t="s">
        <v>482</v>
      </c>
      <c r="C202" s="115">
        <f>'Kosten Eingabe'!F541</f>
        <v>0</v>
      </c>
      <c r="D202" s="116">
        <f>'Kosten Eingabe'!G541</f>
        <v>0</v>
      </c>
      <c r="E202" s="116">
        <f>'Kosten Eingabe'!H541</f>
        <v>0</v>
      </c>
      <c r="F202" s="116">
        <f>'Kosten Eingabe'!I541</f>
        <v>0</v>
      </c>
      <c r="G202" s="115">
        <f>'Kosten Eingabe'!J541</f>
        <v>0</v>
      </c>
      <c r="H202" s="117">
        <f>'Kosten Eingabe'!K541</f>
        <v>0</v>
      </c>
      <c r="I202" s="156"/>
      <c r="J202" s="55">
        <v>127165</v>
      </c>
    </row>
    <row r="203" spans="1:10" hidden="1" outlineLevel="2" x14ac:dyDescent="0.25">
      <c r="A203" s="113">
        <v>542</v>
      </c>
      <c r="B203" s="114" t="s">
        <v>484</v>
      </c>
      <c r="C203" s="115">
        <f>'Kosten Eingabe'!F544</f>
        <v>0</v>
      </c>
      <c r="D203" s="116">
        <f>'Kosten Eingabe'!G544</f>
        <v>0</v>
      </c>
      <c r="E203" s="116">
        <f>'Kosten Eingabe'!H544</f>
        <v>0</v>
      </c>
      <c r="F203" s="116">
        <f>'Kosten Eingabe'!I544</f>
        <v>0</v>
      </c>
      <c r="G203" s="115">
        <f>'Kosten Eingabe'!J544</f>
        <v>0</v>
      </c>
      <c r="H203" s="117">
        <f>'Kosten Eingabe'!K544</f>
        <v>0</v>
      </c>
      <c r="I203" s="148"/>
      <c r="J203" s="55">
        <v>266650.44</v>
      </c>
    </row>
    <row r="204" spans="1:10" hidden="1" outlineLevel="2" x14ac:dyDescent="0.25">
      <c r="A204" s="113">
        <v>543</v>
      </c>
      <c r="B204" s="114" t="s">
        <v>686</v>
      </c>
      <c r="C204" s="115">
        <f>'Kosten Eingabe'!F547</f>
        <v>0</v>
      </c>
      <c r="D204" s="116">
        <f>'Kosten Eingabe'!G547</f>
        <v>0</v>
      </c>
      <c r="E204" s="116">
        <f>'Kosten Eingabe'!H547</f>
        <v>0</v>
      </c>
      <c r="F204" s="116">
        <f>'Kosten Eingabe'!I547</f>
        <v>0</v>
      </c>
      <c r="G204" s="115">
        <f>'Kosten Eingabe'!J547</f>
        <v>0</v>
      </c>
      <c r="H204" s="117">
        <f>'Kosten Eingabe'!K547</f>
        <v>0</v>
      </c>
      <c r="I204" s="148"/>
      <c r="J204" s="55"/>
    </row>
    <row r="205" spans="1:10" hidden="1" outlineLevel="2" x14ac:dyDescent="0.25">
      <c r="A205" s="113">
        <v>544</v>
      </c>
      <c r="B205" s="114" t="s">
        <v>691</v>
      </c>
      <c r="C205" s="115">
        <f>'Kosten Eingabe'!F550</f>
        <v>0</v>
      </c>
      <c r="D205" s="116">
        <f>'Kosten Eingabe'!G550</f>
        <v>0</v>
      </c>
      <c r="E205" s="116">
        <f>'Kosten Eingabe'!H550</f>
        <v>0</v>
      </c>
      <c r="F205" s="116">
        <f>'Kosten Eingabe'!I550</f>
        <v>0</v>
      </c>
      <c r="G205" s="115">
        <f>'Kosten Eingabe'!J550</f>
        <v>0</v>
      </c>
      <c r="H205" s="117">
        <f>'Kosten Eingabe'!K550</f>
        <v>0</v>
      </c>
      <c r="I205" s="148"/>
      <c r="J205" s="55"/>
    </row>
    <row r="206" spans="1:10" hidden="1" outlineLevel="2" x14ac:dyDescent="0.25">
      <c r="A206" s="113">
        <v>545</v>
      </c>
      <c r="B206" s="114" t="s">
        <v>488</v>
      </c>
      <c r="C206" s="115">
        <f>'Kosten Eingabe'!F553</f>
        <v>0</v>
      </c>
      <c r="D206" s="116">
        <f>'Kosten Eingabe'!G553</f>
        <v>0</v>
      </c>
      <c r="E206" s="116">
        <f>'Kosten Eingabe'!H553</f>
        <v>0</v>
      </c>
      <c r="F206" s="116">
        <f>'Kosten Eingabe'!I553</f>
        <v>0</v>
      </c>
      <c r="G206" s="115">
        <f>'Kosten Eingabe'!J553</f>
        <v>0</v>
      </c>
      <c r="H206" s="117">
        <f>'Kosten Eingabe'!K553</f>
        <v>0</v>
      </c>
      <c r="I206" s="148"/>
      <c r="J206" s="55"/>
    </row>
    <row r="207" spans="1:10" hidden="1" outlineLevel="2" x14ac:dyDescent="0.25">
      <c r="A207" s="113">
        <v>546</v>
      </c>
      <c r="B207" s="114" t="s">
        <v>688</v>
      </c>
      <c r="C207" s="115">
        <f>'Kosten Eingabe'!F556</f>
        <v>0</v>
      </c>
      <c r="D207" s="116">
        <f>'Kosten Eingabe'!G556</f>
        <v>0</v>
      </c>
      <c r="E207" s="116">
        <f>'Kosten Eingabe'!H556</f>
        <v>0</v>
      </c>
      <c r="F207" s="116">
        <f>'Kosten Eingabe'!I556</f>
        <v>0</v>
      </c>
      <c r="G207" s="115">
        <f>'Kosten Eingabe'!J556</f>
        <v>0</v>
      </c>
      <c r="H207" s="117">
        <f>'Kosten Eingabe'!K556</f>
        <v>0</v>
      </c>
      <c r="I207" s="156"/>
      <c r="J207" s="55">
        <v>270000</v>
      </c>
    </row>
    <row r="208" spans="1:10" hidden="1" outlineLevel="2" x14ac:dyDescent="0.25">
      <c r="A208" s="113">
        <v>547</v>
      </c>
      <c r="B208" s="114" t="s">
        <v>689</v>
      </c>
      <c r="C208" s="115">
        <f>'Kosten Eingabe'!F559</f>
        <v>0</v>
      </c>
      <c r="D208" s="116">
        <f>'Kosten Eingabe'!G559</f>
        <v>0</v>
      </c>
      <c r="E208" s="116">
        <f>'Kosten Eingabe'!H559</f>
        <v>0</v>
      </c>
      <c r="F208" s="116">
        <f>'Kosten Eingabe'!I559</f>
        <v>0</v>
      </c>
      <c r="G208" s="115">
        <f>'Kosten Eingabe'!J559</f>
        <v>0</v>
      </c>
      <c r="H208" s="117">
        <f>'Kosten Eingabe'!K559</f>
        <v>0</v>
      </c>
      <c r="I208" s="148"/>
      <c r="J208" s="55">
        <v>12000</v>
      </c>
    </row>
    <row r="209" spans="1:10" hidden="1" outlineLevel="2" x14ac:dyDescent="0.25">
      <c r="A209" s="113">
        <v>548</v>
      </c>
      <c r="B209" s="114" t="s">
        <v>690</v>
      </c>
      <c r="C209" s="115">
        <f>'Kosten Eingabe'!F562</f>
        <v>0</v>
      </c>
      <c r="D209" s="116">
        <f>'Kosten Eingabe'!G562</f>
        <v>0</v>
      </c>
      <c r="E209" s="116">
        <f>'Kosten Eingabe'!H562</f>
        <v>0</v>
      </c>
      <c r="F209" s="116">
        <f>'Kosten Eingabe'!I562</f>
        <v>0</v>
      </c>
      <c r="G209" s="115">
        <f>'Kosten Eingabe'!J562</f>
        <v>0</v>
      </c>
      <c r="H209" s="117">
        <f>'Kosten Eingabe'!K562</f>
        <v>0</v>
      </c>
      <c r="I209" s="148"/>
      <c r="J209" s="55"/>
    </row>
    <row r="210" spans="1:10" hidden="1" outlineLevel="2" x14ac:dyDescent="0.25">
      <c r="A210" s="113">
        <v>549</v>
      </c>
      <c r="B210" s="114" t="s">
        <v>493</v>
      </c>
      <c r="C210" s="115">
        <f>'Kosten Eingabe'!F565</f>
        <v>0</v>
      </c>
      <c r="D210" s="116">
        <f>'Kosten Eingabe'!G565</f>
        <v>0</v>
      </c>
      <c r="E210" s="116">
        <f>'Kosten Eingabe'!H565</f>
        <v>0</v>
      </c>
      <c r="F210" s="116">
        <f>'Kosten Eingabe'!I565</f>
        <v>0</v>
      </c>
      <c r="G210" s="115">
        <f>'Kosten Eingabe'!J565</f>
        <v>0</v>
      </c>
      <c r="H210" s="117">
        <f>'Kosten Eingabe'!K565</f>
        <v>0</v>
      </c>
      <c r="I210" s="148"/>
      <c r="J210" s="55"/>
    </row>
    <row r="211" spans="1:10" hidden="1" outlineLevel="1" collapsed="1" x14ac:dyDescent="0.25">
      <c r="A211" s="149">
        <v>550</v>
      </c>
      <c r="B211" s="150" t="s">
        <v>692</v>
      </c>
      <c r="C211" s="151">
        <f t="shared" ref="C211:H211" si="29">SUM(C212:C220)</f>
        <v>0</v>
      </c>
      <c r="D211" s="152">
        <f t="shared" si="29"/>
        <v>0</v>
      </c>
      <c r="E211" s="152">
        <f t="shared" si="29"/>
        <v>0</v>
      </c>
      <c r="F211" s="152">
        <f t="shared" si="29"/>
        <v>0</v>
      </c>
      <c r="G211" s="151">
        <f t="shared" si="29"/>
        <v>0</v>
      </c>
      <c r="H211" s="153">
        <f t="shared" si="29"/>
        <v>0</v>
      </c>
      <c r="I211" s="154"/>
      <c r="J211" s="54">
        <f>SUM(J212:J216)</f>
        <v>293320</v>
      </c>
    </row>
    <row r="212" spans="1:10" hidden="1" outlineLevel="2" x14ac:dyDescent="0.25">
      <c r="A212" s="113">
        <v>551</v>
      </c>
      <c r="B212" s="114" t="s">
        <v>365</v>
      </c>
      <c r="C212" s="115">
        <f>'Kosten Eingabe'!F569</f>
        <v>0</v>
      </c>
      <c r="D212" s="116">
        <f>'Kosten Eingabe'!G569</f>
        <v>0</v>
      </c>
      <c r="E212" s="116">
        <f>'Kosten Eingabe'!H569</f>
        <v>0</v>
      </c>
      <c r="F212" s="116">
        <f>'Kosten Eingabe'!I569</f>
        <v>0</v>
      </c>
      <c r="G212" s="115">
        <f>'Kosten Eingabe'!J569</f>
        <v>0</v>
      </c>
      <c r="H212" s="117">
        <f>'Kosten Eingabe'!K569</f>
        <v>0</v>
      </c>
      <c r="I212" s="156"/>
      <c r="J212" s="55">
        <v>65320</v>
      </c>
    </row>
    <row r="213" spans="1:10" hidden="1" outlineLevel="2" x14ac:dyDescent="0.25">
      <c r="A213" s="113">
        <v>552</v>
      </c>
      <c r="B213" s="114" t="s">
        <v>367</v>
      </c>
      <c r="C213" s="115">
        <f>'Kosten Eingabe'!F572</f>
        <v>0</v>
      </c>
      <c r="D213" s="116">
        <f>'Kosten Eingabe'!G572</f>
        <v>0</v>
      </c>
      <c r="E213" s="116">
        <f>'Kosten Eingabe'!H572</f>
        <v>0</v>
      </c>
      <c r="F213" s="116">
        <f>'Kosten Eingabe'!I572</f>
        <v>0</v>
      </c>
      <c r="G213" s="115">
        <f>'Kosten Eingabe'!J572</f>
        <v>0</v>
      </c>
      <c r="H213" s="117">
        <f>'Kosten Eingabe'!K572</f>
        <v>0</v>
      </c>
      <c r="I213" s="156"/>
      <c r="J213" s="55">
        <v>57000</v>
      </c>
    </row>
    <row r="214" spans="1:10" hidden="1" outlineLevel="2" x14ac:dyDescent="0.25">
      <c r="A214" s="113">
        <v>553</v>
      </c>
      <c r="B214" s="114" t="s">
        <v>693</v>
      </c>
      <c r="C214" s="115">
        <f>'Kosten Eingabe'!F575</f>
        <v>0</v>
      </c>
      <c r="D214" s="116">
        <f>'Kosten Eingabe'!G575</f>
        <v>0</v>
      </c>
      <c r="E214" s="116">
        <f>'Kosten Eingabe'!H575</f>
        <v>0</v>
      </c>
      <c r="F214" s="116">
        <f>'Kosten Eingabe'!I575</f>
        <v>0</v>
      </c>
      <c r="G214" s="115">
        <f>'Kosten Eingabe'!J575</f>
        <v>0</v>
      </c>
      <c r="H214" s="117">
        <f>'Kosten Eingabe'!K575</f>
        <v>0</v>
      </c>
      <c r="I214" s="156"/>
      <c r="J214" s="55">
        <v>57000</v>
      </c>
    </row>
    <row r="215" spans="1:10" hidden="1" outlineLevel="2" x14ac:dyDescent="0.25">
      <c r="A215" s="113">
        <v>554</v>
      </c>
      <c r="B215" s="114" t="s">
        <v>119</v>
      </c>
      <c r="C215" s="115">
        <f>'Kosten Eingabe'!F578</f>
        <v>0</v>
      </c>
      <c r="D215" s="116">
        <f>'Kosten Eingabe'!G578</f>
        <v>0</v>
      </c>
      <c r="E215" s="116">
        <f>'Kosten Eingabe'!H578</f>
        <v>0</v>
      </c>
      <c r="F215" s="116">
        <f>'Kosten Eingabe'!I578</f>
        <v>0</v>
      </c>
      <c r="G215" s="115">
        <f>'Kosten Eingabe'!J578</f>
        <v>0</v>
      </c>
      <c r="H215" s="117">
        <f>'Kosten Eingabe'!K578</f>
        <v>0</v>
      </c>
      <c r="I215" s="156"/>
      <c r="J215" s="55">
        <v>57000</v>
      </c>
    </row>
    <row r="216" spans="1:10" hidden="1" outlineLevel="2" x14ac:dyDescent="0.25">
      <c r="A216" s="113">
        <v>555</v>
      </c>
      <c r="B216" s="114" t="s">
        <v>694</v>
      </c>
      <c r="C216" s="115">
        <f>'Kosten Eingabe'!F581</f>
        <v>0</v>
      </c>
      <c r="D216" s="116">
        <f>'Kosten Eingabe'!G581</f>
        <v>0</v>
      </c>
      <c r="E216" s="116">
        <f>'Kosten Eingabe'!H581</f>
        <v>0</v>
      </c>
      <c r="F216" s="116">
        <f>'Kosten Eingabe'!I581</f>
        <v>0</v>
      </c>
      <c r="G216" s="115">
        <f>'Kosten Eingabe'!J581</f>
        <v>0</v>
      </c>
      <c r="H216" s="117">
        <f>'Kosten Eingabe'!K581</f>
        <v>0</v>
      </c>
      <c r="I216" s="156"/>
      <c r="J216" s="55">
        <v>57000</v>
      </c>
    </row>
    <row r="217" spans="1:10" hidden="1" outlineLevel="2" x14ac:dyDescent="0.25">
      <c r="A217" s="113">
        <v>556</v>
      </c>
      <c r="B217" s="114" t="s">
        <v>695</v>
      </c>
      <c r="C217" s="115">
        <f>'Kosten Eingabe'!F584</f>
        <v>0</v>
      </c>
      <c r="D217" s="116">
        <f>'Kosten Eingabe'!G584</f>
        <v>0</v>
      </c>
      <c r="E217" s="116">
        <f>'Kosten Eingabe'!H584</f>
        <v>0</v>
      </c>
      <c r="F217" s="116">
        <f>'Kosten Eingabe'!I584</f>
        <v>0</v>
      </c>
      <c r="G217" s="115">
        <f>'Kosten Eingabe'!J584</f>
        <v>0</v>
      </c>
      <c r="H217" s="117">
        <f>'Kosten Eingabe'!K584</f>
        <v>0</v>
      </c>
      <c r="I217" s="156"/>
      <c r="J217" s="55">
        <v>57000</v>
      </c>
    </row>
    <row r="218" spans="1:10" hidden="1" outlineLevel="2" x14ac:dyDescent="0.25">
      <c r="A218" s="113">
        <v>557</v>
      </c>
      <c r="B218" s="114" t="s">
        <v>696</v>
      </c>
      <c r="C218" s="115">
        <f>'Kosten Eingabe'!F587</f>
        <v>0</v>
      </c>
      <c r="D218" s="116">
        <f>'Kosten Eingabe'!G587</f>
        <v>0</v>
      </c>
      <c r="E218" s="116">
        <f>'Kosten Eingabe'!H587</f>
        <v>0</v>
      </c>
      <c r="F218" s="116">
        <f>'Kosten Eingabe'!I587</f>
        <v>0</v>
      </c>
      <c r="G218" s="115">
        <f>'Kosten Eingabe'!J587</f>
        <v>0</v>
      </c>
      <c r="H218" s="117">
        <f>'Kosten Eingabe'!K587</f>
        <v>0</v>
      </c>
      <c r="I218" s="156"/>
      <c r="J218" s="55">
        <v>57000</v>
      </c>
    </row>
    <row r="219" spans="1:10" hidden="1" outlineLevel="2" x14ac:dyDescent="0.25">
      <c r="A219" s="113">
        <v>558</v>
      </c>
      <c r="B219" s="114" t="s">
        <v>124</v>
      </c>
      <c r="C219" s="115">
        <f>'Kosten Eingabe'!F590</f>
        <v>0</v>
      </c>
      <c r="D219" s="116">
        <f>'Kosten Eingabe'!G590</f>
        <v>0</v>
      </c>
      <c r="E219" s="116">
        <f>'Kosten Eingabe'!H590</f>
        <v>0</v>
      </c>
      <c r="F219" s="116">
        <f>'Kosten Eingabe'!I590</f>
        <v>0</v>
      </c>
      <c r="G219" s="115">
        <f>'Kosten Eingabe'!J590</f>
        <v>0</v>
      </c>
      <c r="H219" s="117">
        <f>'Kosten Eingabe'!K590</f>
        <v>0</v>
      </c>
      <c r="I219" s="156"/>
      <c r="J219" s="55">
        <v>57000</v>
      </c>
    </row>
    <row r="220" spans="1:10" hidden="1" outlineLevel="2" x14ac:dyDescent="0.25">
      <c r="A220" s="162">
        <v>559</v>
      </c>
      <c r="B220" s="163" t="s">
        <v>493</v>
      </c>
      <c r="C220" s="115">
        <f>'Kosten Eingabe'!F593</f>
        <v>0</v>
      </c>
      <c r="D220" s="116">
        <f>'Kosten Eingabe'!G593</f>
        <v>0</v>
      </c>
      <c r="E220" s="116">
        <f>'Kosten Eingabe'!H593</f>
        <v>0</v>
      </c>
      <c r="F220" s="116">
        <f>'Kosten Eingabe'!I593</f>
        <v>0</v>
      </c>
      <c r="G220" s="115">
        <f>'Kosten Eingabe'!J593</f>
        <v>0</v>
      </c>
      <c r="H220" s="117">
        <f>'Kosten Eingabe'!K593</f>
        <v>0</v>
      </c>
      <c r="I220" s="148"/>
      <c r="J220" s="55"/>
    </row>
    <row r="221" spans="1:10" hidden="1" outlineLevel="1" collapsed="1" x14ac:dyDescent="0.25">
      <c r="A221" s="149">
        <v>560</v>
      </c>
      <c r="B221" s="150" t="s">
        <v>703</v>
      </c>
      <c r="C221" s="151">
        <f t="shared" ref="C221:H221" si="30">SUM(C222:C225)</f>
        <v>0</v>
      </c>
      <c r="D221" s="152">
        <f t="shared" si="30"/>
        <v>0</v>
      </c>
      <c r="E221" s="152">
        <f t="shared" si="30"/>
        <v>0</v>
      </c>
      <c r="F221" s="152">
        <f t="shared" si="30"/>
        <v>0</v>
      </c>
      <c r="G221" s="151">
        <f t="shared" si="30"/>
        <v>0</v>
      </c>
      <c r="H221" s="153">
        <f t="shared" si="30"/>
        <v>0</v>
      </c>
      <c r="I221" s="154"/>
      <c r="J221" s="54"/>
    </row>
    <row r="222" spans="1:10" hidden="1" outlineLevel="2" x14ac:dyDescent="0.25">
      <c r="A222" s="113">
        <v>561</v>
      </c>
      <c r="B222" s="114" t="s">
        <v>340</v>
      </c>
      <c r="C222" s="115">
        <f>'Kosten Eingabe'!F597</f>
        <v>0</v>
      </c>
      <c r="D222" s="116">
        <f>'Kosten Eingabe'!G597</f>
        <v>0</v>
      </c>
      <c r="E222" s="116">
        <f>'Kosten Eingabe'!H597</f>
        <v>0</v>
      </c>
      <c r="F222" s="116">
        <f>'Kosten Eingabe'!I597</f>
        <v>0</v>
      </c>
      <c r="G222" s="115">
        <f>'Kosten Eingabe'!J597</f>
        <v>0</v>
      </c>
      <c r="H222" s="117">
        <f>'Kosten Eingabe'!K597</f>
        <v>0</v>
      </c>
      <c r="I222" s="148"/>
      <c r="J222" s="55"/>
    </row>
    <row r="223" spans="1:10" hidden="1" outlineLevel="2" x14ac:dyDescent="0.25">
      <c r="A223" s="113">
        <v>562</v>
      </c>
      <c r="B223" s="114" t="s">
        <v>342</v>
      </c>
      <c r="C223" s="115">
        <f>'Kosten Eingabe'!F600</f>
        <v>0</v>
      </c>
      <c r="D223" s="116">
        <f>'Kosten Eingabe'!G600</f>
        <v>0</v>
      </c>
      <c r="E223" s="116">
        <f>'Kosten Eingabe'!H600</f>
        <v>0</v>
      </c>
      <c r="F223" s="116">
        <f>'Kosten Eingabe'!I600</f>
        <v>0</v>
      </c>
      <c r="G223" s="115">
        <f>'Kosten Eingabe'!J600</f>
        <v>0</v>
      </c>
      <c r="H223" s="117">
        <f>'Kosten Eingabe'!K600</f>
        <v>0</v>
      </c>
      <c r="I223" s="148"/>
      <c r="J223" s="55"/>
    </row>
    <row r="224" spans="1:10" hidden="1" outlineLevel="2" x14ac:dyDescent="0.25">
      <c r="A224" s="113">
        <v>563</v>
      </c>
      <c r="B224" s="114" t="s">
        <v>649</v>
      </c>
      <c r="C224" s="115">
        <f>'Kosten Eingabe'!F603</f>
        <v>0</v>
      </c>
      <c r="D224" s="116">
        <f>'Kosten Eingabe'!G603</f>
        <v>0</v>
      </c>
      <c r="E224" s="116">
        <f>'Kosten Eingabe'!H603</f>
        <v>0</v>
      </c>
      <c r="F224" s="116">
        <f>'Kosten Eingabe'!I603</f>
        <v>0</v>
      </c>
      <c r="G224" s="115">
        <f>'Kosten Eingabe'!J603</f>
        <v>0</v>
      </c>
      <c r="H224" s="117">
        <f>'Kosten Eingabe'!K603</f>
        <v>0</v>
      </c>
      <c r="I224" s="148"/>
      <c r="J224" s="55"/>
    </row>
    <row r="225" spans="1:10" hidden="1" outlineLevel="2" x14ac:dyDescent="0.25">
      <c r="A225" s="113">
        <v>569</v>
      </c>
      <c r="B225" s="114" t="s">
        <v>704</v>
      </c>
      <c r="C225" s="115">
        <f>'Kosten Eingabe'!F606</f>
        <v>0</v>
      </c>
      <c r="D225" s="116">
        <f>'Kosten Eingabe'!G606</f>
        <v>0</v>
      </c>
      <c r="E225" s="116">
        <f>'Kosten Eingabe'!H606</f>
        <v>0</v>
      </c>
      <c r="F225" s="116">
        <f>'Kosten Eingabe'!I606</f>
        <v>0</v>
      </c>
      <c r="G225" s="115">
        <f>'Kosten Eingabe'!J606</f>
        <v>0</v>
      </c>
      <c r="H225" s="117">
        <f>'Kosten Eingabe'!K606</f>
        <v>0</v>
      </c>
      <c r="I225" s="148"/>
      <c r="J225" s="55"/>
    </row>
    <row r="226" spans="1:10" hidden="1" outlineLevel="1" collapsed="1" x14ac:dyDescent="0.25">
      <c r="A226" s="149">
        <v>570</v>
      </c>
      <c r="B226" s="150" t="s">
        <v>706</v>
      </c>
      <c r="C226" s="151">
        <f t="shared" ref="C226:H226" si="31">SUM(C227:C231)</f>
        <v>0</v>
      </c>
      <c r="D226" s="152">
        <f t="shared" si="31"/>
        <v>0</v>
      </c>
      <c r="E226" s="152">
        <f t="shared" si="31"/>
        <v>0</v>
      </c>
      <c r="F226" s="152">
        <f t="shared" si="31"/>
        <v>0</v>
      </c>
      <c r="G226" s="151">
        <f t="shared" si="31"/>
        <v>0</v>
      </c>
      <c r="H226" s="153">
        <f t="shared" si="31"/>
        <v>0</v>
      </c>
      <c r="I226" s="154"/>
      <c r="J226" s="54">
        <f>SUM(J227:J230)</f>
        <v>222278.5</v>
      </c>
    </row>
    <row r="227" spans="1:10" hidden="1" outlineLevel="2" x14ac:dyDescent="0.25">
      <c r="A227" s="113">
        <v>571</v>
      </c>
      <c r="B227" s="114" t="s">
        <v>512</v>
      </c>
      <c r="C227" s="115">
        <f>'Kosten Eingabe'!F610</f>
        <v>0</v>
      </c>
      <c r="D227" s="116">
        <f>'Kosten Eingabe'!G610</f>
        <v>0</v>
      </c>
      <c r="E227" s="116">
        <f>'Kosten Eingabe'!H610</f>
        <v>0</v>
      </c>
      <c r="F227" s="116">
        <f>'Kosten Eingabe'!I610</f>
        <v>0</v>
      </c>
      <c r="G227" s="115">
        <f>'Kosten Eingabe'!J610</f>
        <v>0</v>
      </c>
      <c r="H227" s="117">
        <f>'Kosten Eingabe'!K610</f>
        <v>0</v>
      </c>
      <c r="I227" s="148"/>
      <c r="J227" s="55">
        <v>40283</v>
      </c>
    </row>
    <row r="228" spans="1:10" hidden="1" outlineLevel="2" x14ac:dyDescent="0.25">
      <c r="A228" s="113">
        <v>572</v>
      </c>
      <c r="B228" s="114" t="s">
        <v>514</v>
      </c>
      <c r="C228" s="115">
        <f>'Kosten Eingabe'!F613</f>
        <v>0</v>
      </c>
      <c r="D228" s="116">
        <f>'Kosten Eingabe'!G613</f>
        <v>0</v>
      </c>
      <c r="E228" s="116">
        <f>'Kosten Eingabe'!H613</f>
        <v>0</v>
      </c>
      <c r="F228" s="116">
        <f>'Kosten Eingabe'!I613</f>
        <v>0</v>
      </c>
      <c r="G228" s="115">
        <f>'Kosten Eingabe'!J613</f>
        <v>0</v>
      </c>
      <c r="H228" s="117">
        <f>'Kosten Eingabe'!K613</f>
        <v>0</v>
      </c>
      <c r="I228" s="148"/>
      <c r="J228" s="55">
        <v>26655.5</v>
      </c>
    </row>
    <row r="229" spans="1:10" hidden="1" outlineLevel="2" x14ac:dyDescent="0.25">
      <c r="A229" s="113">
        <v>573</v>
      </c>
      <c r="B229" s="114" t="s">
        <v>510</v>
      </c>
      <c r="C229" s="115">
        <f>'Kosten Eingabe'!F616</f>
        <v>0</v>
      </c>
      <c r="D229" s="116">
        <f>'Kosten Eingabe'!G616</f>
        <v>0</v>
      </c>
      <c r="E229" s="116">
        <f>'Kosten Eingabe'!H616</f>
        <v>0</v>
      </c>
      <c r="F229" s="116">
        <f>'Kosten Eingabe'!I616</f>
        <v>0</v>
      </c>
      <c r="G229" s="115">
        <f>'Kosten Eingabe'!J616</f>
        <v>0</v>
      </c>
      <c r="H229" s="117">
        <f>'Kosten Eingabe'!K616</f>
        <v>0</v>
      </c>
      <c r="I229" s="148"/>
      <c r="J229" s="55"/>
    </row>
    <row r="230" spans="1:10" hidden="1" outlineLevel="2" x14ac:dyDescent="0.25">
      <c r="A230" s="113">
        <v>574</v>
      </c>
      <c r="B230" s="114" t="s">
        <v>707</v>
      </c>
      <c r="C230" s="115">
        <f>'Kosten Eingabe'!F619</f>
        <v>0</v>
      </c>
      <c r="D230" s="116">
        <f>'Kosten Eingabe'!G619</f>
        <v>0</v>
      </c>
      <c r="E230" s="116">
        <f>'Kosten Eingabe'!H619</f>
        <v>0</v>
      </c>
      <c r="F230" s="116">
        <f>'Kosten Eingabe'!I619</f>
        <v>0</v>
      </c>
      <c r="G230" s="115">
        <f>'Kosten Eingabe'!J619</f>
        <v>0</v>
      </c>
      <c r="H230" s="117">
        <f>'Kosten Eingabe'!K619</f>
        <v>0</v>
      </c>
      <c r="I230" s="156"/>
      <c r="J230" s="55">
        <v>155340</v>
      </c>
    </row>
    <row r="231" spans="1:10" hidden="1" outlineLevel="2" x14ac:dyDescent="0.25">
      <c r="A231" s="162">
        <v>579</v>
      </c>
      <c r="B231" s="163" t="s">
        <v>493</v>
      </c>
      <c r="C231" s="115">
        <f>'Kosten Eingabe'!F622</f>
        <v>0</v>
      </c>
      <c r="D231" s="116">
        <f>'Kosten Eingabe'!G622</f>
        <v>0</v>
      </c>
      <c r="E231" s="116">
        <f>'Kosten Eingabe'!H622</f>
        <v>0</v>
      </c>
      <c r="F231" s="116">
        <f>'Kosten Eingabe'!I622</f>
        <v>0</v>
      </c>
      <c r="G231" s="115">
        <f>'Kosten Eingabe'!J622</f>
        <v>0</v>
      </c>
      <c r="H231" s="117">
        <f>'Kosten Eingabe'!K622</f>
        <v>0</v>
      </c>
      <c r="I231" s="148"/>
      <c r="J231" s="55"/>
    </row>
    <row r="232" spans="1:10" hidden="1" outlineLevel="1" collapsed="1" x14ac:dyDescent="0.25">
      <c r="A232" s="149">
        <v>590</v>
      </c>
      <c r="B232" s="150" t="s">
        <v>518</v>
      </c>
      <c r="C232" s="151">
        <f>SUM(C233:C241)</f>
        <v>0</v>
      </c>
      <c r="D232" s="152">
        <f t="shared" ref="D232:H232" si="32">SUM(D233:D241)</f>
        <v>0</v>
      </c>
      <c r="E232" s="152">
        <f t="shared" si="32"/>
        <v>0</v>
      </c>
      <c r="F232" s="152">
        <f t="shared" si="32"/>
        <v>0</v>
      </c>
      <c r="G232" s="151">
        <f t="shared" si="32"/>
        <v>0</v>
      </c>
      <c r="H232" s="153">
        <f t="shared" si="32"/>
        <v>0</v>
      </c>
      <c r="I232" s="154"/>
      <c r="J232" s="54">
        <f>SUM(J233)</f>
        <v>10000</v>
      </c>
    </row>
    <row r="233" spans="1:10" hidden="1" outlineLevel="2" x14ac:dyDescent="0.25">
      <c r="A233" s="113">
        <v>591</v>
      </c>
      <c r="B233" s="114" t="s">
        <v>347</v>
      </c>
      <c r="C233" s="115">
        <f>'Kosten Eingabe'!F626</f>
        <v>0</v>
      </c>
      <c r="D233" s="116">
        <f>'Kosten Eingabe'!G626</f>
        <v>0</v>
      </c>
      <c r="E233" s="116">
        <f>'Kosten Eingabe'!H626</f>
        <v>0</v>
      </c>
      <c r="F233" s="116">
        <f>'Kosten Eingabe'!I626</f>
        <v>0</v>
      </c>
      <c r="G233" s="115">
        <f>'Kosten Eingabe'!J626</f>
        <v>0</v>
      </c>
      <c r="H233" s="117">
        <f>'Kosten Eingabe'!K626</f>
        <v>0</v>
      </c>
      <c r="I233" s="148"/>
      <c r="J233" s="55">
        <v>10000</v>
      </c>
    </row>
    <row r="234" spans="1:10" hidden="1" outlineLevel="2" x14ac:dyDescent="0.25">
      <c r="A234" s="113">
        <v>592</v>
      </c>
      <c r="B234" s="114" t="s">
        <v>349</v>
      </c>
      <c r="C234" s="115">
        <f>'Kosten Eingabe'!F629</f>
        <v>0</v>
      </c>
      <c r="D234" s="116">
        <f>'Kosten Eingabe'!G629</f>
        <v>0</v>
      </c>
      <c r="E234" s="116">
        <f>'Kosten Eingabe'!H629</f>
        <v>0</v>
      </c>
      <c r="F234" s="116">
        <f>'Kosten Eingabe'!I629</f>
        <v>0</v>
      </c>
      <c r="G234" s="115">
        <f>'Kosten Eingabe'!J629</f>
        <v>0</v>
      </c>
      <c r="H234" s="117">
        <f>'Kosten Eingabe'!K629</f>
        <v>0</v>
      </c>
      <c r="I234" s="148"/>
      <c r="J234" s="55"/>
    </row>
    <row r="235" spans="1:10" hidden="1" outlineLevel="2" x14ac:dyDescent="0.25">
      <c r="A235" s="113">
        <v>593</v>
      </c>
      <c r="B235" s="114" t="s">
        <v>222</v>
      </c>
      <c r="C235" s="115">
        <f>'Kosten Eingabe'!F632</f>
        <v>0</v>
      </c>
      <c r="D235" s="116">
        <f>'Kosten Eingabe'!G632</f>
        <v>0</v>
      </c>
      <c r="E235" s="116">
        <f>'Kosten Eingabe'!H632</f>
        <v>0</v>
      </c>
      <c r="F235" s="116">
        <f>'Kosten Eingabe'!I632</f>
        <v>0</v>
      </c>
      <c r="G235" s="115">
        <f>'Kosten Eingabe'!J632</f>
        <v>0</v>
      </c>
      <c r="H235" s="117">
        <f>'Kosten Eingabe'!K632</f>
        <v>0</v>
      </c>
      <c r="I235" s="148"/>
      <c r="J235" s="55"/>
    </row>
    <row r="236" spans="1:10" hidden="1" outlineLevel="2" x14ac:dyDescent="0.25">
      <c r="A236" s="113">
        <v>594</v>
      </c>
      <c r="B236" s="114" t="s">
        <v>224</v>
      </c>
      <c r="C236" s="115">
        <f>'Kosten Eingabe'!F635</f>
        <v>0</v>
      </c>
      <c r="D236" s="116">
        <f>'Kosten Eingabe'!G635</f>
        <v>0</v>
      </c>
      <c r="E236" s="116">
        <f>'Kosten Eingabe'!H635</f>
        <v>0</v>
      </c>
      <c r="F236" s="116">
        <f>'Kosten Eingabe'!I635</f>
        <v>0</v>
      </c>
      <c r="G236" s="115">
        <f>'Kosten Eingabe'!J635</f>
        <v>0</v>
      </c>
      <c r="H236" s="117">
        <f>'Kosten Eingabe'!K635</f>
        <v>0</v>
      </c>
      <c r="I236" s="148"/>
      <c r="J236" s="55"/>
    </row>
    <row r="237" spans="1:10" hidden="1" outlineLevel="2" x14ac:dyDescent="0.25">
      <c r="A237" s="113">
        <v>595</v>
      </c>
      <c r="B237" s="114" t="s">
        <v>353</v>
      </c>
      <c r="C237" s="115">
        <f>'Kosten Eingabe'!F638</f>
        <v>0</v>
      </c>
      <c r="D237" s="116">
        <f>'Kosten Eingabe'!G638</f>
        <v>0</v>
      </c>
      <c r="E237" s="116">
        <f>'Kosten Eingabe'!H638</f>
        <v>0</v>
      </c>
      <c r="F237" s="116">
        <f>'Kosten Eingabe'!I638</f>
        <v>0</v>
      </c>
      <c r="G237" s="115">
        <f>'Kosten Eingabe'!J638</f>
        <v>0</v>
      </c>
      <c r="H237" s="117">
        <f>'Kosten Eingabe'!K638</f>
        <v>0</v>
      </c>
      <c r="I237" s="148"/>
      <c r="J237" s="55"/>
    </row>
    <row r="238" spans="1:10" hidden="1" outlineLevel="2" x14ac:dyDescent="0.25">
      <c r="A238" s="113">
        <v>596</v>
      </c>
      <c r="B238" s="114" t="s">
        <v>355</v>
      </c>
      <c r="C238" s="115">
        <f>'Kosten Eingabe'!F641</f>
        <v>0</v>
      </c>
      <c r="D238" s="116">
        <f>'Kosten Eingabe'!G641</f>
        <v>0</v>
      </c>
      <c r="E238" s="116">
        <f>'Kosten Eingabe'!H641</f>
        <v>0</v>
      </c>
      <c r="F238" s="116">
        <f>'Kosten Eingabe'!I641</f>
        <v>0</v>
      </c>
      <c r="G238" s="115">
        <f>'Kosten Eingabe'!J641</f>
        <v>0</v>
      </c>
      <c r="H238" s="117">
        <f>'Kosten Eingabe'!K641</f>
        <v>0</v>
      </c>
      <c r="I238" s="148"/>
      <c r="J238" s="55"/>
    </row>
    <row r="239" spans="1:10" hidden="1" outlineLevel="2" x14ac:dyDescent="0.25">
      <c r="A239" s="113">
        <v>597</v>
      </c>
      <c r="B239" s="114" t="s">
        <v>459</v>
      </c>
      <c r="C239" s="115">
        <f>'Kosten Eingabe'!F644</f>
        <v>0</v>
      </c>
      <c r="D239" s="116">
        <f>'Kosten Eingabe'!G644</f>
        <v>0</v>
      </c>
      <c r="E239" s="116">
        <f>'Kosten Eingabe'!H644</f>
        <v>0</v>
      </c>
      <c r="F239" s="116">
        <f>'Kosten Eingabe'!I644</f>
        <v>0</v>
      </c>
      <c r="G239" s="115">
        <f>'Kosten Eingabe'!J644</f>
        <v>0</v>
      </c>
      <c r="H239" s="117">
        <f>'Kosten Eingabe'!K644</f>
        <v>0</v>
      </c>
      <c r="I239" s="148"/>
      <c r="J239" s="55"/>
    </row>
    <row r="240" spans="1:10" hidden="1" outlineLevel="2" x14ac:dyDescent="0.25">
      <c r="A240" s="113">
        <v>598</v>
      </c>
      <c r="B240" s="114" t="s">
        <v>526</v>
      </c>
      <c r="C240" s="115">
        <f>'Kosten Eingabe'!F647</f>
        <v>0</v>
      </c>
      <c r="D240" s="116">
        <f>'Kosten Eingabe'!G647</f>
        <v>0</v>
      </c>
      <c r="E240" s="116">
        <f>'Kosten Eingabe'!H647</f>
        <v>0</v>
      </c>
      <c r="F240" s="116">
        <f>'Kosten Eingabe'!I647</f>
        <v>0</v>
      </c>
      <c r="G240" s="115">
        <f>'Kosten Eingabe'!J647</f>
        <v>0</v>
      </c>
      <c r="H240" s="117">
        <f>'Kosten Eingabe'!K647</f>
        <v>0</v>
      </c>
      <c r="I240" s="148"/>
      <c r="J240" s="55"/>
    </row>
    <row r="241" spans="1:19" hidden="1" outlineLevel="2" x14ac:dyDescent="0.25">
      <c r="A241" s="113">
        <v>599</v>
      </c>
      <c r="B241" s="114" t="s">
        <v>528</v>
      </c>
      <c r="C241" s="115">
        <f>'Kosten Eingabe'!F650</f>
        <v>0</v>
      </c>
      <c r="D241" s="116">
        <f>'Kosten Eingabe'!G650</f>
        <v>0</v>
      </c>
      <c r="E241" s="116">
        <f>'Kosten Eingabe'!H650</f>
        <v>0</v>
      </c>
      <c r="F241" s="116">
        <f>'Kosten Eingabe'!I650</f>
        <v>0</v>
      </c>
      <c r="G241" s="115">
        <f>'Kosten Eingabe'!J650</f>
        <v>0</v>
      </c>
      <c r="H241" s="117">
        <f>'Kosten Eingabe'!K650</f>
        <v>0</v>
      </c>
      <c r="I241" s="148"/>
      <c r="J241" s="55"/>
    </row>
    <row r="242" spans="1:19" collapsed="1" x14ac:dyDescent="0.25">
      <c r="A242" s="108">
        <v>600</v>
      </c>
      <c r="B242" s="109" t="s">
        <v>530</v>
      </c>
      <c r="C242" s="110">
        <f>C243+C244+C245+C246</f>
        <v>0</v>
      </c>
      <c r="D242" s="111">
        <f t="shared" ref="D242:H242" si="33">D243+D244+D245+D246</f>
        <v>0</v>
      </c>
      <c r="E242" s="111">
        <f t="shared" si="33"/>
        <v>0</v>
      </c>
      <c r="F242" s="111">
        <f t="shared" si="33"/>
        <v>0</v>
      </c>
      <c r="G242" s="110">
        <f t="shared" si="33"/>
        <v>0</v>
      </c>
      <c r="H242" s="112">
        <f t="shared" si="33"/>
        <v>0</v>
      </c>
      <c r="I242" s="155"/>
      <c r="J242" s="53" t="e">
        <f>J243</f>
        <v>#REF!</v>
      </c>
    </row>
    <row r="243" spans="1:19" hidden="1" outlineLevel="1" x14ac:dyDescent="0.25">
      <c r="A243" s="149">
        <v>610</v>
      </c>
      <c r="B243" s="150" t="s">
        <v>531</v>
      </c>
      <c r="C243" s="151">
        <f>'Kosten Eingabe'!F654</f>
        <v>0</v>
      </c>
      <c r="D243" s="152">
        <f>'Kosten Eingabe'!G654</f>
        <v>0</v>
      </c>
      <c r="E243" s="152">
        <f>'Kosten Eingabe'!H654</f>
        <v>0</v>
      </c>
      <c r="F243" s="152">
        <f>'Kosten Eingabe'!I654</f>
        <v>0</v>
      </c>
      <c r="G243" s="151">
        <f>'Kosten Eingabe'!J654</f>
        <v>0</v>
      </c>
      <c r="H243" s="153">
        <f>'Kosten Eingabe'!K654</f>
        <v>0</v>
      </c>
      <c r="I243" s="154"/>
      <c r="J243" s="54" t="e">
        <f>SUM(#REF!)</f>
        <v>#REF!</v>
      </c>
    </row>
    <row r="244" spans="1:19" hidden="1" outlineLevel="1" x14ac:dyDescent="0.25">
      <c r="A244" s="149">
        <v>620</v>
      </c>
      <c r="B244" s="150" t="s">
        <v>532</v>
      </c>
      <c r="C244" s="151">
        <f>'Kosten Eingabe'!F657</f>
        <v>0</v>
      </c>
      <c r="D244" s="152">
        <f>'Kosten Eingabe'!G657</f>
        <v>0</v>
      </c>
      <c r="E244" s="152">
        <f>'Kosten Eingabe'!H657</f>
        <v>0</v>
      </c>
      <c r="F244" s="152">
        <f>'Kosten Eingabe'!I657</f>
        <v>0</v>
      </c>
      <c r="G244" s="151">
        <f>'Kosten Eingabe'!J657</f>
        <v>0</v>
      </c>
      <c r="H244" s="153">
        <f>'Kosten Eingabe'!K657</f>
        <v>0</v>
      </c>
      <c r="I244" s="154"/>
      <c r="J244" s="54" t="e">
        <f>SUM(#REF!)</f>
        <v>#REF!</v>
      </c>
    </row>
    <row r="245" spans="1:19" hidden="1" outlineLevel="1" x14ac:dyDescent="0.25">
      <c r="A245" s="149">
        <v>630</v>
      </c>
      <c r="B245" s="150" t="s">
        <v>710</v>
      </c>
      <c r="C245" s="151">
        <f>'Kosten Eingabe'!F660</f>
        <v>0</v>
      </c>
      <c r="D245" s="152">
        <f>'Kosten Eingabe'!G660</f>
        <v>0</v>
      </c>
      <c r="E245" s="152">
        <f>'Kosten Eingabe'!H660</f>
        <v>0</v>
      </c>
      <c r="F245" s="152">
        <f>'Kosten Eingabe'!I660</f>
        <v>0</v>
      </c>
      <c r="G245" s="151">
        <f>'Kosten Eingabe'!J660</f>
        <v>0</v>
      </c>
      <c r="H245" s="153">
        <f>'Kosten Eingabe'!K660</f>
        <v>0</v>
      </c>
      <c r="I245" s="154"/>
      <c r="J245" s="54" t="e">
        <f>SUM(#REF!)</f>
        <v>#REF!</v>
      </c>
    </row>
    <row r="246" spans="1:19" hidden="1" outlineLevel="1" x14ac:dyDescent="0.25">
      <c r="A246" s="149">
        <v>640</v>
      </c>
      <c r="B246" s="150" t="s">
        <v>711</v>
      </c>
      <c r="C246" s="151">
        <f>'Kosten Eingabe'!F663</f>
        <v>0</v>
      </c>
      <c r="D246" s="152">
        <f>'Kosten Eingabe'!G663</f>
        <v>0</v>
      </c>
      <c r="E246" s="152">
        <f>'Kosten Eingabe'!H663</f>
        <v>0</v>
      </c>
      <c r="F246" s="152">
        <f>'Kosten Eingabe'!I663</f>
        <v>0</v>
      </c>
      <c r="G246" s="151">
        <f>'Kosten Eingabe'!J663</f>
        <v>0</v>
      </c>
      <c r="H246" s="153">
        <f>'Kosten Eingabe'!K663</f>
        <v>0</v>
      </c>
      <c r="I246" s="154"/>
      <c r="J246" s="54" t="e">
        <f>SUM(#REF!)</f>
        <v>#REF!</v>
      </c>
    </row>
    <row r="247" spans="1:19" collapsed="1" x14ac:dyDescent="0.25">
      <c r="A247" s="108">
        <v>700</v>
      </c>
      <c r="B247" s="109" t="s">
        <v>533</v>
      </c>
      <c r="C247" s="110">
        <f>C248+C255+C262+C268+C278+C282+C290</f>
        <v>0</v>
      </c>
      <c r="D247" s="111">
        <f t="shared" ref="D247:H247" si="34">D248+D255+D262+D268+D278+D282+D290</f>
        <v>0</v>
      </c>
      <c r="E247" s="111">
        <f t="shared" si="34"/>
        <v>0</v>
      </c>
      <c r="F247" s="111">
        <f t="shared" si="34"/>
        <v>0</v>
      </c>
      <c r="G247" s="110">
        <f t="shared" si="34"/>
        <v>0</v>
      </c>
      <c r="H247" s="112">
        <f t="shared" si="34"/>
        <v>0</v>
      </c>
      <c r="I247" s="175"/>
      <c r="J247" s="53">
        <f>J262+J268+J290</f>
        <v>6953749.4804441426</v>
      </c>
      <c r="K247" s="61"/>
    </row>
    <row r="248" spans="1:19" hidden="1" outlineLevel="1" collapsed="1" x14ac:dyDescent="0.25">
      <c r="A248" s="149">
        <v>710</v>
      </c>
      <c r="B248" s="150" t="s">
        <v>535</v>
      </c>
      <c r="C248" s="151">
        <f>SUM(C249:C254)</f>
        <v>0</v>
      </c>
      <c r="D248" s="152">
        <f t="shared" ref="D248:H248" si="35">SUM(D249:D254)</f>
        <v>0</v>
      </c>
      <c r="E248" s="152">
        <f t="shared" si="35"/>
        <v>0</v>
      </c>
      <c r="F248" s="152">
        <f t="shared" si="35"/>
        <v>0</v>
      </c>
      <c r="G248" s="151">
        <f t="shared" si="35"/>
        <v>0</v>
      </c>
      <c r="H248" s="153">
        <f t="shared" si="35"/>
        <v>0</v>
      </c>
      <c r="I248" s="154"/>
      <c r="J248" s="54">
        <f>SUM(J249:J262)</f>
        <v>17139917.854619712</v>
      </c>
      <c r="K248" s="61"/>
      <c r="S248" s="61"/>
    </row>
    <row r="249" spans="1:19" hidden="1" outlineLevel="2" x14ac:dyDescent="0.25">
      <c r="A249" s="162">
        <v>711</v>
      </c>
      <c r="B249" s="164" t="s">
        <v>536</v>
      </c>
      <c r="C249" s="115">
        <f>'Kosten Eingabe'!F668</f>
        <v>0</v>
      </c>
      <c r="D249" s="116">
        <f>'Kosten Eingabe'!G668</f>
        <v>0</v>
      </c>
      <c r="E249" s="116">
        <f>'Kosten Eingabe'!H668</f>
        <v>0</v>
      </c>
      <c r="F249" s="116">
        <f>'Kosten Eingabe'!I668</f>
        <v>0</v>
      </c>
      <c r="G249" s="115">
        <f>'Kosten Eingabe'!J668</f>
        <v>0</v>
      </c>
      <c r="H249" s="117">
        <f>'Kosten Eingabe'!K668</f>
        <v>0</v>
      </c>
      <c r="I249" s="148"/>
      <c r="J249" s="55">
        <v>5052842.214471343</v>
      </c>
      <c r="K249" s="61"/>
    </row>
    <row r="250" spans="1:19" hidden="1" outlineLevel="2" x14ac:dyDescent="0.25">
      <c r="A250" s="162">
        <v>712</v>
      </c>
      <c r="B250" s="164" t="s">
        <v>538</v>
      </c>
      <c r="C250" s="115">
        <f>'Kosten Eingabe'!F671</f>
        <v>0</v>
      </c>
      <c r="D250" s="116">
        <f>'Kosten Eingabe'!G671</f>
        <v>0</v>
      </c>
      <c r="E250" s="116">
        <f>'Kosten Eingabe'!H671</f>
        <v>0</v>
      </c>
      <c r="F250" s="116">
        <f>'Kosten Eingabe'!I671</f>
        <v>0</v>
      </c>
      <c r="G250" s="115">
        <f>'Kosten Eingabe'!J671</f>
        <v>0</v>
      </c>
      <c r="H250" s="117">
        <f>'Kosten Eingabe'!K671</f>
        <v>0</v>
      </c>
      <c r="I250" s="148"/>
      <c r="J250" s="55">
        <v>298099.8403488</v>
      </c>
      <c r="K250" s="61"/>
    </row>
    <row r="251" spans="1:19" hidden="1" outlineLevel="2" x14ac:dyDescent="0.25">
      <c r="A251" s="162">
        <v>713</v>
      </c>
      <c r="B251" s="164" t="s">
        <v>540</v>
      </c>
      <c r="C251" s="115">
        <f>'Kosten Eingabe'!F674</f>
        <v>0</v>
      </c>
      <c r="D251" s="116">
        <f>'Kosten Eingabe'!G674</f>
        <v>0</v>
      </c>
      <c r="E251" s="116">
        <f>'Kosten Eingabe'!H674</f>
        <v>0</v>
      </c>
      <c r="F251" s="116">
        <f>'Kosten Eingabe'!I674</f>
        <v>0</v>
      </c>
      <c r="G251" s="115">
        <f>'Kosten Eingabe'!J674</f>
        <v>0</v>
      </c>
      <c r="H251" s="117">
        <f>'Kosten Eingabe'!K674</f>
        <v>0</v>
      </c>
      <c r="I251" s="148"/>
      <c r="J251" s="55">
        <v>929687.26877051301</v>
      </c>
      <c r="K251" s="61"/>
    </row>
    <row r="252" spans="1:19" hidden="1" outlineLevel="2" x14ac:dyDescent="0.25">
      <c r="A252" s="162">
        <v>714</v>
      </c>
      <c r="B252" s="164" t="s">
        <v>712</v>
      </c>
      <c r="C252" s="115">
        <f>'Kosten Eingabe'!F677</f>
        <v>0</v>
      </c>
      <c r="D252" s="116">
        <f>'Kosten Eingabe'!G677</f>
        <v>0</v>
      </c>
      <c r="E252" s="116">
        <f>'Kosten Eingabe'!H677</f>
        <v>0</v>
      </c>
      <c r="F252" s="116">
        <f>'Kosten Eingabe'!I677</f>
        <v>0</v>
      </c>
      <c r="G252" s="115">
        <f>'Kosten Eingabe'!J677</f>
        <v>0</v>
      </c>
      <c r="H252" s="117">
        <f>'Kosten Eingabe'!K677</f>
        <v>0</v>
      </c>
      <c r="I252" s="148"/>
      <c r="J252" s="55">
        <v>298099.8403488</v>
      </c>
      <c r="K252" s="61"/>
    </row>
    <row r="253" spans="1:19" hidden="1" outlineLevel="2" x14ac:dyDescent="0.25">
      <c r="A253" s="162">
        <v>715</v>
      </c>
      <c r="B253" s="164" t="s">
        <v>714</v>
      </c>
      <c r="C253" s="115">
        <f>'Kosten Eingabe'!F680</f>
        <v>0</v>
      </c>
      <c r="D253" s="116">
        <f>'Kosten Eingabe'!G680</f>
        <v>0</v>
      </c>
      <c r="E253" s="116">
        <f>'Kosten Eingabe'!H680</f>
        <v>0</v>
      </c>
      <c r="F253" s="116">
        <f>'Kosten Eingabe'!I680</f>
        <v>0</v>
      </c>
      <c r="G253" s="115">
        <f>'Kosten Eingabe'!J680</f>
        <v>0</v>
      </c>
      <c r="H253" s="117">
        <f>'Kosten Eingabe'!K680</f>
        <v>0</v>
      </c>
      <c r="I253" s="148"/>
      <c r="J253" s="55">
        <v>929687.26877051301</v>
      </c>
      <c r="K253" s="61"/>
    </row>
    <row r="254" spans="1:19" hidden="1" outlineLevel="2" x14ac:dyDescent="0.25">
      <c r="A254" s="162">
        <v>719</v>
      </c>
      <c r="B254" s="164" t="s">
        <v>542</v>
      </c>
      <c r="C254" s="115">
        <f>'Kosten Eingabe'!F683</f>
        <v>0</v>
      </c>
      <c r="D254" s="116">
        <f>'Kosten Eingabe'!G683</f>
        <v>0</v>
      </c>
      <c r="E254" s="116">
        <f>'Kosten Eingabe'!H683</f>
        <v>0</v>
      </c>
      <c r="F254" s="116">
        <f>'Kosten Eingabe'!I683</f>
        <v>0</v>
      </c>
      <c r="G254" s="115">
        <f>'Kosten Eingabe'!J683</f>
        <v>0</v>
      </c>
      <c r="H254" s="117">
        <f>'Kosten Eingabe'!K683</f>
        <v>0</v>
      </c>
      <c r="I254" s="148"/>
      <c r="J254" s="55">
        <v>4280559.3670896003</v>
      </c>
      <c r="K254" s="61"/>
    </row>
    <row r="255" spans="1:19" hidden="1" outlineLevel="1" collapsed="1" x14ac:dyDescent="0.25">
      <c r="A255" s="149">
        <v>720</v>
      </c>
      <c r="B255" s="150" t="s">
        <v>545</v>
      </c>
      <c r="C255" s="151">
        <f>SUM(C256:C261)</f>
        <v>0</v>
      </c>
      <c r="D255" s="152">
        <f>SUM(D256:D261)</f>
        <v>0</v>
      </c>
      <c r="E255" s="152">
        <f t="shared" ref="E255:H255" si="36">SUM(E256:E261)</f>
        <v>0</v>
      </c>
      <c r="F255" s="152">
        <f t="shared" si="36"/>
        <v>0</v>
      </c>
      <c r="G255" s="151">
        <f t="shared" si="36"/>
        <v>0</v>
      </c>
      <c r="H255" s="153">
        <f t="shared" si="36"/>
        <v>0</v>
      </c>
      <c r="I255" s="154"/>
      <c r="J255" s="55"/>
      <c r="K255" s="61"/>
    </row>
    <row r="256" spans="1:19" hidden="1" outlineLevel="2" x14ac:dyDescent="0.25">
      <c r="A256" s="162">
        <v>721</v>
      </c>
      <c r="B256" s="164" t="s">
        <v>546</v>
      </c>
      <c r="C256" s="115">
        <f>'Kosten Eingabe'!F687</f>
        <v>0</v>
      </c>
      <c r="D256" s="116">
        <f>'Kosten Eingabe'!G687</f>
        <v>0</v>
      </c>
      <c r="E256" s="116">
        <f>'Kosten Eingabe'!H687</f>
        <v>0</v>
      </c>
      <c r="F256" s="116">
        <f>'Kosten Eingabe'!I687</f>
        <v>0</v>
      </c>
      <c r="G256" s="115">
        <f>'Kosten Eingabe'!J687</f>
        <v>0</v>
      </c>
      <c r="H256" s="117">
        <f>'Kosten Eingabe'!K687</f>
        <v>0</v>
      </c>
      <c r="I256" s="148"/>
      <c r="J256" s="55"/>
      <c r="K256" s="61"/>
    </row>
    <row r="257" spans="1:19" hidden="1" outlineLevel="2" x14ac:dyDescent="0.25">
      <c r="A257" s="162">
        <v>722</v>
      </c>
      <c r="B257" s="164" t="s">
        <v>548</v>
      </c>
      <c r="C257" s="115">
        <f>'Kosten Eingabe'!F690</f>
        <v>0</v>
      </c>
      <c r="D257" s="116">
        <f>'Kosten Eingabe'!G690</f>
        <v>0</v>
      </c>
      <c r="E257" s="116">
        <f>'Kosten Eingabe'!H690</f>
        <v>0</v>
      </c>
      <c r="F257" s="116">
        <f>'Kosten Eingabe'!I690</f>
        <v>0</v>
      </c>
      <c r="G257" s="115">
        <f>'Kosten Eingabe'!J690</f>
        <v>0</v>
      </c>
      <c r="H257" s="117">
        <f>'Kosten Eingabe'!K690</f>
        <v>0</v>
      </c>
      <c r="I257" s="148"/>
      <c r="J257" s="55"/>
      <c r="K257" s="61"/>
    </row>
    <row r="258" spans="1:19" hidden="1" outlineLevel="2" x14ac:dyDescent="0.25">
      <c r="A258" s="162">
        <v>723</v>
      </c>
      <c r="B258" s="164" t="s">
        <v>550</v>
      </c>
      <c r="C258" s="115">
        <f>'Kosten Eingabe'!F693</f>
        <v>0</v>
      </c>
      <c r="D258" s="116">
        <f>'Kosten Eingabe'!G693</f>
        <v>0</v>
      </c>
      <c r="E258" s="116">
        <f>'Kosten Eingabe'!H693</f>
        <v>0</v>
      </c>
      <c r="F258" s="116">
        <f>'Kosten Eingabe'!I693</f>
        <v>0</v>
      </c>
      <c r="G258" s="115">
        <f>'Kosten Eingabe'!J693</f>
        <v>0</v>
      </c>
      <c r="H258" s="117">
        <f>'Kosten Eingabe'!K693</f>
        <v>0</v>
      </c>
      <c r="I258" s="148"/>
      <c r="J258" s="55"/>
      <c r="K258" s="61"/>
    </row>
    <row r="259" spans="1:19" hidden="1" outlineLevel="2" x14ac:dyDescent="0.25">
      <c r="A259" s="162">
        <v>724</v>
      </c>
      <c r="B259" s="164" t="s">
        <v>552</v>
      </c>
      <c r="C259" s="115">
        <f>'Kosten Eingabe'!F696</f>
        <v>0</v>
      </c>
      <c r="D259" s="116">
        <f>'Kosten Eingabe'!G696</f>
        <v>0</v>
      </c>
      <c r="E259" s="116">
        <f>'Kosten Eingabe'!H696</f>
        <v>0</v>
      </c>
      <c r="F259" s="116">
        <f>'Kosten Eingabe'!I696</f>
        <v>0</v>
      </c>
      <c r="G259" s="115">
        <f>'Kosten Eingabe'!J696</f>
        <v>0</v>
      </c>
      <c r="H259" s="117">
        <f>'Kosten Eingabe'!K696</f>
        <v>0</v>
      </c>
      <c r="I259" s="148"/>
      <c r="J259" s="55"/>
      <c r="K259" s="61"/>
    </row>
    <row r="260" spans="1:19" hidden="1" outlineLevel="2" x14ac:dyDescent="0.25">
      <c r="A260" s="162">
        <v>725</v>
      </c>
      <c r="B260" s="164" t="s">
        <v>554</v>
      </c>
      <c r="C260" s="115">
        <f>'Kosten Eingabe'!F699</f>
        <v>0</v>
      </c>
      <c r="D260" s="116">
        <f>'Kosten Eingabe'!G699</f>
        <v>0</v>
      </c>
      <c r="E260" s="116">
        <f>'Kosten Eingabe'!H699</f>
        <v>0</v>
      </c>
      <c r="F260" s="116">
        <f>'Kosten Eingabe'!I699</f>
        <v>0</v>
      </c>
      <c r="G260" s="115">
        <f>'Kosten Eingabe'!J699</f>
        <v>0</v>
      </c>
      <c r="H260" s="117">
        <f>'Kosten Eingabe'!K699</f>
        <v>0</v>
      </c>
      <c r="I260" s="148"/>
      <c r="J260" s="55"/>
      <c r="K260" s="61"/>
    </row>
    <row r="261" spans="1:19" hidden="1" outlineLevel="2" x14ac:dyDescent="0.25">
      <c r="A261" s="162">
        <v>729</v>
      </c>
      <c r="B261" s="164" t="s">
        <v>493</v>
      </c>
      <c r="C261" s="115">
        <f>'Kosten Eingabe'!F702</f>
        <v>0</v>
      </c>
      <c r="D261" s="116">
        <f>'Kosten Eingabe'!G702</f>
        <v>0</v>
      </c>
      <c r="E261" s="116">
        <f>'Kosten Eingabe'!H702</f>
        <v>0</v>
      </c>
      <c r="F261" s="116">
        <f>'Kosten Eingabe'!I702</f>
        <v>0</v>
      </c>
      <c r="G261" s="115">
        <f>'Kosten Eingabe'!J702</f>
        <v>0</v>
      </c>
      <c r="H261" s="117">
        <f>'Kosten Eingabe'!K702</f>
        <v>0</v>
      </c>
      <c r="I261" s="148"/>
      <c r="J261" s="55"/>
      <c r="K261" s="61"/>
    </row>
    <row r="262" spans="1:19" hidden="1" outlineLevel="1" collapsed="1" x14ac:dyDescent="0.25">
      <c r="A262" s="149">
        <v>730</v>
      </c>
      <c r="B262" s="150" t="s">
        <v>931</v>
      </c>
      <c r="C262" s="151">
        <f>SUM(C263:C267)</f>
        <v>0</v>
      </c>
      <c r="D262" s="152">
        <f t="shared" ref="D262:H262" si="37">SUM(D263:D267)</f>
        <v>0</v>
      </c>
      <c r="E262" s="152">
        <f t="shared" si="37"/>
        <v>0</v>
      </c>
      <c r="F262" s="152">
        <f t="shared" si="37"/>
        <v>0</v>
      </c>
      <c r="G262" s="151">
        <f t="shared" si="37"/>
        <v>0</v>
      </c>
      <c r="H262" s="153">
        <f t="shared" si="37"/>
        <v>0</v>
      </c>
      <c r="I262" s="154"/>
      <c r="J262" s="54">
        <f>SUM(J263:J267)</f>
        <v>5350942.0548201427</v>
      </c>
      <c r="K262" s="61"/>
      <c r="S262" s="61"/>
    </row>
    <row r="263" spans="1:19" hidden="1" outlineLevel="2" x14ac:dyDescent="0.25">
      <c r="A263" s="162">
        <v>731</v>
      </c>
      <c r="B263" s="164" t="s">
        <v>559</v>
      </c>
      <c r="C263" s="115">
        <f>'Kosten Eingabe'!F706</f>
        <v>0</v>
      </c>
      <c r="D263" s="116">
        <f>'Kosten Eingabe'!G706</f>
        <v>0</v>
      </c>
      <c r="E263" s="116">
        <f>'Kosten Eingabe'!H706</f>
        <v>0</v>
      </c>
      <c r="F263" s="116">
        <f>'Kosten Eingabe'!I706</f>
        <v>0</v>
      </c>
      <c r="G263" s="115">
        <f>'Kosten Eingabe'!J706</f>
        <v>0</v>
      </c>
      <c r="H263" s="117">
        <f>'Kosten Eingabe'!K706</f>
        <v>0</v>
      </c>
      <c r="I263" s="148"/>
      <c r="J263" s="55">
        <v>5052842.214471343</v>
      </c>
      <c r="K263" s="61"/>
    </row>
    <row r="264" spans="1:19" hidden="1" outlineLevel="2" x14ac:dyDescent="0.25">
      <c r="A264" s="162">
        <v>732</v>
      </c>
      <c r="B264" s="164" t="s">
        <v>561</v>
      </c>
      <c r="C264" s="115">
        <f>'Kosten Eingabe'!F709</f>
        <v>0</v>
      </c>
      <c r="D264" s="116">
        <f>'Kosten Eingabe'!G709</f>
        <v>0</v>
      </c>
      <c r="E264" s="116">
        <f>'Kosten Eingabe'!H709</f>
        <v>0</v>
      </c>
      <c r="F264" s="116">
        <f>'Kosten Eingabe'!I709</f>
        <v>0</v>
      </c>
      <c r="G264" s="115">
        <f>'Kosten Eingabe'!J709</f>
        <v>0</v>
      </c>
      <c r="H264" s="117">
        <f>'Kosten Eingabe'!K709</f>
        <v>0</v>
      </c>
      <c r="I264" s="148"/>
      <c r="J264" s="55">
        <v>298099.8403488</v>
      </c>
      <c r="K264" s="61"/>
    </row>
    <row r="265" spans="1:19" hidden="1" outlineLevel="2" x14ac:dyDescent="0.25">
      <c r="A265" s="162">
        <v>733</v>
      </c>
      <c r="B265" s="164" t="s">
        <v>716</v>
      </c>
      <c r="C265" s="115">
        <f>'Kosten Eingabe'!F712</f>
        <v>0</v>
      </c>
      <c r="D265" s="116">
        <f>'Kosten Eingabe'!G712</f>
        <v>0</v>
      </c>
      <c r="E265" s="116">
        <f>'Kosten Eingabe'!H712</f>
        <v>0</v>
      </c>
      <c r="F265" s="116">
        <f>'Kosten Eingabe'!I712</f>
        <v>0</v>
      </c>
      <c r="G265" s="115">
        <f>'Kosten Eingabe'!J712</f>
        <v>0</v>
      </c>
      <c r="H265" s="117">
        <f>'Kosten Eingabe'!K712</f>
        <v>0</v>
      </c>
      <c r="I265" s="148"/>
      <c r="J265" s="55"/>
      <c r="K265" s="61"/>
    </row>
    <row r="266" spans="1:19" hidden="1" outlineLevel="2" x14ac:dyDescent="0.25">
      <c r="A266" s="162">
        <v>734</v>
      </c>
      <c r="B266" s="164" t="s">
        <v>717</v>
      </c>
      <c r="C266" s="115">
        <f>'Kosten Eingabe'!F715</f>
        <v>0</v>
      </c>
      <c r="D266" s="116">
        <f>'Kosten Eingabe'!G715</f>
        <v>0</v>
      </c>
      <c r="E266" s="116">
        <f>'Kosten Eingabe'!H715</f>
        <v>0</v>
      </c>
      <c r="F266" s="116">
        <f>'Kosten Eingabe'!I715</f>
        <v>0</v>
      </c>
      <c r="G266" s="115">
        <f>'Kosten Eingabe'!J715</f>
        <v>0</v>
      </c>
      <c r="H266" s="117">
        <f>'Kosten Eingabe'!K715</f>
        <v>0</v>
      </c>
      <c r="I266" s="148"/>
      <c r="J266" s="55"/>
      <c r="K266" s="61"/>
    </row>
    <row r="267" spans="1:19" hidden="1" outlineLevel="2" x14ac:dyDescent="0.25">
      <c r="A267" s="162">
        <v>739</v>
      </c>
      <c r="B267" s="164" t="s">
        <v>599</v>
      </c>
      <c r="C267" s="115">
        <f>'Kosten Eingabe'!F718</f>
        <v>0</v>
      </c>
      <c r="D267" s="116">
        <f>'Kosten Eingabe'!G718</f>
        <v>0</v>
      </c>
      <c r="E267" s="116">
        <f>'Kosten Eingabe'!H718</f>
        <v>0</v>
      </c>
      <c r="F267" s="116">
        <f>'Kosten Eingabe'!I718</f>
        <v>0</v>
      </c>
      <c r="G267" s="115">
        <f>'Kosten Eingabe'!J718</f>
        <v>0</v>
      </c>
      <c r="H267" s="117">
        <f>'Kosten Eingabe'!K718</f>
        <v>0</v>
      </c>
      <c r="I267" s="148"/>
      <c r="J267" s="55"/>
    </row>
    <row r="268" spans="1:19" hidden="1" outlineLevel="1" collapsed="1" x14ac:dyDescent="0.25">
      <c r="A268" s="149">
        <v>740</v>
      </c>
      <c r="B268" s="150" t="s">
        <v>718</v>
      </c>
      <c r="C268" s="151">
        <f>SUM(C269:C277)</f>
        <v>0</v>
      </c>
      <c r="D268" s="152">
        <f t="shared" ref="D268:H268" si="38">SUM(D269:D277)</f>
        <v>0</v>
      </c>
      <c r="E268" s="152">
        <f t="shared" si="38"/>
        <v>0</v>
      </c>
      <c r="F268" s="152">
        <f t="shared" si="38"/>
        <v>0</v>
      </c>
      <c r="G268" s="151">
        <f t="shared" si="38"/>
        <v>0</v>
      </c>
      <c r="H268" s="153">
        <f t="shared" si="38"/>
        <v>0</v>
      </c>
      <c r="I268" s="154"/>
      <c r="J268" s="54">
        <f>SUM(J269:J277)</f>
        <v>184542.853504</v>
      </c>
    </row>
    <row r="269" spans="1:19" hidden="1" outlineLevel="2" x14ac:dyDescent="0.25">
      <c r="A269" s="162">
        <v>741</v>
      </c>
      <c r="B269" s="164" t="s">
        <v>565</v>
      </c>
      <c r="C269" s="115">
        <f>'Kosten Eingabe'!F722</f>
        <v>0</v>
      </c>
      <c r="D269" s="116">
        <f>'Kosten Eingabe'!G722</f>
        <v>0</v>
      </c>
      <c r="E269" s="116">
        <f>'Kosten Eingabe'!H722</f>
        <v>0</v>
      </c>
      <c r="F269" s="116">
        <f>'Kosten Eingabe'!I722</f>
        <v>0</v>
      </c>
      <c r="G269" s="115">
        <f>'Kosten Eingabe'!J722</f>
        <v>0</v>
      </c>
      <c r="H269" s="117">
        <f>'Kosten Eingabe'!K722</f>
        <v>0</v>
      </c>
      <c r="I269" s="148"/>
      <c r="J269" s="55">
        <v>55602.75</v>
      </c>
    </row>
    <row r="270" spans="1:19" hidden="1" outlineLevel="2" x14ac:dyDescent="0.25">
      <c r="A270" s="162">
        <v>742</v>
      </c>
      <c r="B270" s="164" t="s">
        <v>719</v>
      </c>
      <c r="C270" s="115">
        <f>'Kosten Eingabe'!F725</f>
        <v>0</v>
      </c>
      <c r="D270" s="116">
        <f>'Kosten Eingabe'!G725</f>
        <v>0</v>
      </c>
      <c r="E270" s="116">
        <f>'Kosten Eingabe'!H725</f>
        <v>0</v>
      </c>
      <c r="F270" s="116">
        <f>'Kosten Eingabe'!I725</f>
        <v>0</v>
      </c>
      <c r="G270" s="115">
        <f>'Kosten Eingabe'!J725</f>
        <v>0</v>
      </c>
      <c r="H270" s="117">
        <f>'Kosten Eingabe'!K725</f>
        <v>0</v>
      </c>
      <c r="I270" s="148"/>
      <c r="J270" s="55">
        <v>10000</v>
      </c>
    </row>
    <row r="271" spans="1:19" hidden="1" outlineLevel="2" x14ac:dyDescent="0.25">
      <c r="A271" s="162">
        <v>743</v>
      </c>
      <c r="B271" s="164" t="s">
        <v>720</v>
      </c>
      <c r="C271" s="115">
        <f>'Kosten Eingabe'!F728</f>
        <v>0</v>
      </c>
      <c r="D271" s="116">
        <f>'Kosten Eingabe'!G728</f>
        <v>0</v>
      </c>
      <c r="E271" s="116">
        <f>'Kosten Eingabe'!H728</f>
        <v>0</v>
      </c>
      <c r="F271" s="116">
        <f>'Kosten Eingabe'!I728</f>
        <v>0</v>
      </c>
      <c r="G271" s="115">
        <f>'Kosten Eingabe'!J728</f>
        <v>0</v>
      </c>
      <c r="H271" s="117">
        <f>'Kosten Eingabe'!K728</f>
        <v>0</v>
      </c>
      <c r="I271" s="148"/>
      <c r="J271" s="55"/>
    </row>
    <row r="272" spans="1:19" hidden="1" outlineLevel="2" x14ac:dyDescent="0.25">
      <c r="A272" s="162">
        <v>744</v>
      </c>
      <c r="B272" s="164" t="s">
        <v>721</v>
      </c>
      <c r="C272" s="115">
        <f>'Kosten Eingabe'!F731</f>
        <v>0</v>
      </c>
      <c r="D272" s="116">
        <f>'Kosten Eingabe'!G731</f>
        <v>0</v>
      </c>
      <c r="E272" s="116">
        <f>'Kosten Eingabe'!H731</f>
        <v>0</v>
      </c>
      <c r="F272" s="116">
        <f>'Kosten Eingabe'!I731</f>
        <v>0</v>
      </c>
      <c r="G272" s="115">
        <f>'Kosten Eingabe'!J731</f>
        <v>0</v>
      </c>
      <c r="H272" s="117">
        <f>'Kosten Eingabe'!K731</f>
        <v>0</v>
      </c>
      <c r="I272" s="148"/>
      <c r="J272" s="55">
        <v>8500</v>
      </c>
    </row>
    <row r="273" spans="1:10" hidden="1" outlineLevel="2" x14ac:dyDescent="0.25">
      <c r="A273" s="162">
        <v>745</v>
      </c>
      <c r="B273" s="164" t="s">
        <v>722</v>
      </c>
      <c r="C273" s="115">
        <f>'Kosten Eingabe'!F734</f>
        <v>0</v>
      </c>
      <c r="D273" s="116">
        <f>'Kosten Eingabe'!G734</f>
        <v>0</v>
      </c>
      <c r="E273" s="116">
        <f>'Kosten Eingabe'!H734</f>
        <v>0</v>
      </c>
      <c r="F273" s="116">
        <f>'Kosten Eingabe'!I734</f>
        <v>0</v>
      </c>
      <c r="G273" s="115">
        <f>'Kosten Eingabe'!J734</f>
        <v>0</v>
      </c>
      <c r="H273" s="117">
        <f>'Kosten Eingabe'!K734</f>
        <v>0</v>
      </c>
      <c r="I273" s="148"/>
      <c r="J273" s="55"/>
    </row>
    <row r="274" spans="1:10" hidden="1" outlineLevel="2" x14ac:dyDescent="0.25">
      <c r="A274" s="162">
        <v>746</v>
      </c>
      <c r="B274" s="164" t="s">
        <v>573</v>
      </c>
      <c r="C274" s="115">
        <f>'Kosten Eingabe'!F737</f>
        <v>0</v>
      </c>
      <c r="D274" s="116">
        <f>'Kosten Eingabe'!G737</f>
        <v>0</v>
      </c>
      <c r="E274" s="116">
        <f>'Kosten Eingabe'!H737</f>
        <v>0</v>
      </c>
      <c r="F274" s="116">
        <f>'Kosten Eingabe'!I737</f>
        <v>0</v>
      </c>
      <c r="G274" s="115">
        <f>'Kosten Eingabe'!J737</f>
        <v>0</v>
      </c>
      <c r="H274" s="117">
        <f>'Kosten Eingabe'!K737</f>
        <v>0</v>
      </c>
      <c r="I274" s="148"/>
      <c r="J274" s="55">
        <v>50440.103503999999</v>
      </c>
    </row>
    <row r="275" spans="1:10" hidden="1" outlineLevel="2" x14ac:dyDescent="0.25">
      <c r="A275" s="162">
        <v>747</v>
      </c>
      <c r="B275" s="164" t="s">
        <v>575</v>
      </c>
      <c r="C275" s="115">
        <f>'Kosten Eingabe'!F740</f>
        <v>0</v>
      </c>
      <c r="D275" s="116">
        <f>'Kosten Eingabe'!G740</f>
        <v>0</v>
      </c>
      <c r="E275" s="116">
        <f>'Kosten Eingabe'!H740</f>
        <v>0</v>
      </c>
      <c r="F275" s="116">
        <f>'Kosten Eingabe'!I740</f>
        <v>0</v>
      </c>
      <c r="G275" s="115">
        <f>'Kosten Eingabe'!J740</f>
        <v>0</v>
      </c>
      <c r="H275" s="117">
        <f>'Kosten Eingabe'!K740</f>
        <v>0</v>
      </c>
      <c r="I275" s="148"/>
      <c r="J275" s="55"/>
    </row>
    <row r="276" spans="1:10" hidden="1" outlineLevel="2" x14ac:dyDescent="0.25">
      <c r="A276" s="162">
        <v>748</v>
      </c>
      <c r="B276" s="164" t="s">
        <v>723</v>
      </c>
      <c r="C276" s="115">
        <f>'Kosten Eingabe'!F743</f>
        <v>0</v>
      </c>
      <c r="D276" s="116">
        <f>'Kosten Eingabe'!G743</f>
        <v>0</v>
      </c>
      <c r="E276" s="116">
        <f>'Kosten Eingabe'!H743</f>
        <v>0</v>
      </c>
      <c r="F276" s="116">
        <f>'Kosten Eingabe'!I743</f>
        <v>0</v>
      </c>
      <c r="G276" s="115">
        <f>'Kosten Eingabe'!J743</f>
        <v>0</v>
      </c>
      <c r="H276" s="117">
        <f>'Kosten Eingabe'!K743</f>
        <v>0</v>
      </c>
      <c r="I276" s="148"/>
      <c r="J276" s="55"/>
    </row>
    <row r="277" spans="1:10" hidden="1" outlineLevel="2" x14ac:dyDescent="0.25">
      <c r="A277" s="162">
        <v>749</v>
      </c>
      <c r="B277" s="164" t="s">
        <v>493</v>
      </c>
      <c r="C277" s="115">
        <f>'Kosten Eingabe'!F746</f>
        <v>0</v>
      </c>
      <c r="D277" s="116">
        <f>'Kosten Eingabe'!G746</f>
        <v>0</v>
      </c>
      <c r="E277" s="116">
        <f>'Kosten Eingabe'!H746</f>
        <v>0</v>
      </c>
      <c r="F277" s="116">
        <f>'Kosten Eingabe'!I746</f>
        <v>0</v>
      </c>
      <c r="G277" s="115">
        <f>'Kosten Eingabe'!J746</f>
        <v>0</v>
      </c>
      <c r="H277" s="117">
        <f>'Kosten Eingabe'!K746</f>
        <v>0</v>
      </c>
      <c r="I277" s="156"/>
      <c r="J277" s="55">
        <v>60000</v>
      </c>
    </row>
    <row r="278" spans="1:10" hidden="1" outlineLevel="1" collapsed="1" x14ac:dyDescent="0.25">
      <c r="A278" s="149">
        <v>750</v>
      </c>
      <c r="B278" s="150" t="s">
        <v>580</v>
      </c>
      <c r="C278" s="151">
        <f>SUM(C279:C281)</f>
        <v>0</v>
      </c>
      <c r="D278" s="152">
        <f t="shared" ref="D278:H278" si="39">SUM(D279:D281)</f>
        <v>0</v>
      </c>
      <c r="E278" s="152">
        <f t="shared" si="39"/>
        <v>0</v>
      </c>
      <c r="F278" s="152">
        <f t="shared" si="39"/>
        <v>0</v>
      </c>
      <c r="G278" s="151">
        <f t="shared" si="39"/>
        <v>0</v>
      </c>
      <c r="H278" s="153">
        <f t="shared" si="39"/>
        <v>0</v>
      </c>
      <c r="I278" s="165"/>
      <c r="J278" s="55"/>
    </row>
    <row r="279" spans="1:10" hidden="1" outlineLevel="2" x14ac:dyDescent="0.25">
      <c r="A279" s="162">
        <v>751</v>
      </c>
      <c r="B279" s="164" t="s">
        <v>581</v>
      </c>
      <c r="C279" s="115">
        <f>'Kosten Eingabe'!F750</f>
        <v>0</v>
      </c>
      <c r="D279" s="116">
        <f>'Kosten Eingabe'!G750</f>
        <v>0</v>
      </c>
      <c r="E279" s="116">
        <f>'Kosten Eingabe'!H750</f>
        <v>0</v>
      </c>
      <c r="F279" s="116">
        <f>'Kosten Eingabe'!I750</f>
        <v>0</v>
      </c>
      <c r="G279" s="115">
        <f>'Kosten Eingabe'!J750</f>
        <v>0</v>
      </c>
      <c r="H279" s="117">
        <f>'Kosten Eingabe'!K750</f>
        <v>0</v>
      </c>
      <c r="I279" s="156"/>
      <c r="J279" s="55"/>
    </row>
    <row r="280" spans="1:10" hidden="1" outlineLevel="2" x14ac:dyDescent="0.25">
      <c r="A280" s="162">
        <v>752</v>
      </c>
      <c r="B280" s="164" t="s">
        <v>583</v>
      </c>
      <c r="C280" s="115">
        <f>'Kosten Eingabe'!F753</f>
        <v>0</v>
      </c>
      <c r="D280" s="116">
        <f>'Kosten Eingabe'!G753</f>
        <v>0</v>
      </c>
      <c r="E280" s="116">
        <f>'Kosten Eingabe'!H753</f>
        <v>0</v>
      </c>
      <c r="F280" s="116">
        <f>'Kosten Eingabe'!I753</f>
        <v>0</v>
      </c>
      <c r="G280" s="115">
        <f>'Kosten Eingabe'!J753</f>
        <v>0</v>
      </c>
      <c r="H280" s="117">
        <f>'Kosten Eingabe'!K753</f>
        <v>0</v>
      </c>
      <c r="I280" s="156"/>
      <c r="J280" s="55"/>
    </row>
    <row r="281" spans="1:10" hidden="1" outlineLevel="2" x14ac:dyDescent="0.25">
      <c r="A281" s="162">
        <v>759</v>
      </c>
      <c r="B281" s="164" t="s">
        <v>493</v>
      </c>
      <c r="C281" s="115">
        <f>'Kosten Eingabe'!F756</f>
        <v>0</v>
      </c>
      <c r="D281" s="116">
        <f>'Kosten Eingabe'!G756</f>
        <v>0</v>
      </c>
      <c r="E281" s="116">
        <f>'Kosten Eingabe'!H756</f>
        <v>0</v>
      </c>
      <c r="F281" s="116">
        <f>'Kosten Eingabe'!I756</f>
        <v>0</v>
      </c>
      <c r="G281" s="115">
        <f>'Kosten Eingabe'!J756</f>
        <v>0</v>
      </c>
      <c r="H281" s="117">
        <f>'Kosten Eingabe'!K756</f>
        <v>0</v>
      </c>
      <c r="I281" s="156"/>
      <c r="J281" s="55"/>
    </row>
    <row r="282" spans="1:10" hidden="1" outlineLevel="1" collapsed="1" x14ac:dyDescent="0.25">
      <c r="A282" s="149">
        <v>760</v>
      </c>
      <c r="B282" s="150" t="s">
        <v>932</v>
      </c>
      <c r="C282" s="151">
        <f>SUM(C283:C289)</f>
        <v>0</v>
      </c>
      <c r="D282" s="152">
        <f t="shared" ref="D282:H282" si="40">SUM(D283:D289)</f>
        <v>0</v>
      </c>
      <c r="E282" s="152">
        <f t="shared" si="40"/>
        <v>0</v>
      </c>
      <c r="F282" s="152">
        <f t="shared" si="40"/>
        <v>0</v>
      </c>
      <c r="G282" s="151">
        <f t="shared" si="40"/>
        <v>0</v>
      </c>
      <c r="H282" s="153">
        <f t="shared" si="40"/>
        <v>0</v>
      </c>
      <c r="I282" s="165"/>
      <c r="J282" s="55"/>
    </row>
    <row r="283" spans="1:10" hidden="1" outlineLevel="2" x14ac:dyDescent="0.25">
      <c r="A283" s="162">
        <v>761</v>
      </c>
      <c r="B283" s="164" t="s">
        <v>568</v>
      </c>
      <c r="C283" s="115">
        <f>'Kosten Eingabe'!F760</f>
        <v>0</v>
      </c>
      <c r="D283" s="116">
        <f>'Kosten Eingabe'!G760</f>
        <v>0</v>
      </c>
      <c r="E283" s="116">
        <f>'Kosten Eingabe'!H760</f>
        <v>0</v>
      </c>
      <c r="F283" s="116">
        <f>'Kosten Eingabe'!I760</f>
        <v>0</v>
      </c>
      <c r="G283" s="115">
        <f>'Kosten Eingabe'!J760</f>
        <v>0</v>
      </c>
      <c r="H283" s="117">
        <f>'Kosten Eingabe'!K760</f>
        <v>0</v>
      </c>
      <c r="I283" s="156"/>
      <c r="J283" s="55"/>
    </row>
    <row r="284" spans="1:10" hidden="1" outlineLevel="2" x14ac:dyDescent="0.25">
      <c r="A284" s="162">
        <v>762</v>
      </c>
      <c r="B284" s="164" t="s">
        <v>725</v>
      </c>
      <c r="C284" s="115">
        <f>'Kosten Eingabe'!F763</f>
        <v>0</v>
      </c>
      <c r="D284" s="116">
        <f>'Kosten Eingabe'!G763</f>
        <v>0</v>
      </c>
      <c r="E284" s="116">
        <f>'Kosten Eingabe'!H763</f>
        <v>0</v>
      </c>
      <c r="F284" s="116">
        <f>'Kosten Eingabe'!I763</f>
        <v>0</v>
      </c>
      <c r="G284" s="115">
        <f>'Kosten Eingabe'!J763</f>
        <v>0</v>
      </c>
      <c r="H284" s="117">
        <f>'Kosten Eingabe'!K763</f>
        <v>0</v>
      </c>
      <c r="I284" s="156"/>
      <c r="J284" s="55"/>
    </row>
    <row r="285" spans="1:10" hidden="1" outlineLevel="2" x14ac:dyDescent="0.25">
      <c r="A285" s="162">
        <v>763</v>
      </c>
      <c r="B285" s="164" t="s">
        <v>591</v>
      </c>
      <c r="C285" s="115">
        <f>'Kosten Eingabe'!F766</f>
        <v>0</v>
      </c>
      <c r="D285" s="116">
        <f>'Kosten Eingabe'!G766</f>
        <v>0</v>
      </c>
      <c r="E285" s="116">
        <f>'Kosten Eingabe'!H766</f>
        <v>0</v>
      </c>
      <c r="F285" s="116">
        <f>'Kosten Eingabe'!I766</f>
        <v>0</v>
      </c>
      <c r="G285" s="115">
        <f>'Kosten Eingabe'!J766</f>
        <v>0</v>
      </c>
      <c r="H285" s="117">
        <f>'Kosten Eingabe'!K766</f>
        <v>0</v>
      </c>
      <c r="I285" s="156"/>
      <c r="J285" s="55"/>
    </row>
    <row r="286" spans="1:10" hidden="1" outlineLevel="2" x14ac:dyDescent="0.25">
      <c r="A286" s="162">
        <v>764</v>
      </c>
      <c r="B286" s="164" t="s">
        <v>592</v>
      </c>
      <c r="C286" s="115">
        <f>'Kosten Eingabe'!F769</f>
        <v>0</v>
      </c>
      <c r="D286" s="116">
        <f>'Kosten Eingabe'!G769</f>
        <v>0</v>
      </c>
      <c r="E286" s="116">
        <f>'Kosten Eingabe'!H769</f>
        <v>0</v>
      </c>
      <c r="F286" s="116">
        <f>'Kosten Eingabe'!I769</f>
        <v>0</v>
      </c>
      <c r="G286" s="115">
        <f>'Kosten Eingabe'!J769</f>
        <v>0</v>
      </c>
      <c r="H286" s="117">
        <f>'Kosten Eingabe'!K769</f>
        <v>0</v>
      </c>
      <c r="I286" s="156"/>
      <c r="J286" s="55"/>
    </row>
    <row r="287" spans="1:10" hidden="1" outlineLevel="2" x14ac:dyDescent="0.25">
      <c r="A287" s="162">
        <v>765</v>
      </c>
      <c r="B287" s="164" t="s">
        <v>593</v>
      </c>
      <c r="C287" s="115">
        <f>'Kosten Eingabe'!F772</f>
        <v>0</v>
      </c>
      <c r="D287" s="116">
        <f>'Kosten Eingabe'!G772</f>
        <v>0</v>
      </c>
      <c r="E287" s="116">
        <f>'Kosten Eingabe'!H772</f>
        <v>0</v>
      </c>
      <c r="F287" s="116">
        <f>'Kosten Eingabe'!I772</f>
        <v>0</v>
      </c>
      <c r="G287" s="115">
        <f>'Kosten Eingabe'!J772</f>
        <v>0</v>
      </c>
      <c r="H287" s="117">
        <f>'Kosten Eingabe'!K772</f>
        <v>0</v>
      </c>
      <c r="I287" s="156"/>
      <c r="J287" s="55"/>
    </row>
    <row r="288" spans="1:10" hidden="1" outlineLevel="2" x14ac:dyDescent="0.25">
      <c r="A288" s="162">
        <v>766</v>
      </c>
      <c r="B288" s="164" t="s">
        <v>594</v>
      </c>
      <c r="C288" s="115">
        <f>'Kosten Eingabe'!F775</f>
        <v>0</v>
      </c>
      <c r="D288" s="116">
        <f>'Kosten Eingabe'!G775</f>
        <v>0</v>
      </c>
      <c r="E288" s="116">
        <f>'Kosten Eingabe'!H775</f>
        <v>0</v>
      </c>
      <c r="F288" s="116">
        <f>'Kosten Eingabe'!I775</f>
        <v>0</v>
      </c>
      <c r="G288" s="115">
        <f>'Kosten Eingabe'!J775</f>
        <v>0</v>
      </c>
      <c r="H288" s="117">
        <f>'Kosten Eingabe'!K775</f>
        <v>0</v>
      </c>
      <c r="I288" s="156"/>
      <c r="J288" s="55"/>
    </row>
    <row r="289" spans="1:11" hidden="1" outlineLevel="2" x14ac:dyDescent="0.25">
      <c r="A289" s="162">
        <v>769</v>
      </c>
      <c r="B289" s="164" t="s">
        <v>493</v>
      </c>
      <c r="C289" s="115">
        <f>'Kosten Eingabe'!F778</f>
        <v>0</v>
      </c>
      <c r="D289" s="116">
        <f>'Kosten Eingabe'!G778</f>
        <v>0</v>
      </c>
      <c r="E289" s="116">
        <f>'Kosten Eingabe'!H778</f>
        <v>0</v>
      </c>
      <c r="F289" s="116">
        <f>'Kosten Eingabe'!I778</f>
        <v>0</v>
      </c>
      <c r="G289" s="115">
        <f>'Kosten Eingabe'!J778</f>
        <v>0</v>
      </c>
      <c r="H289" s="117">
        <f>'Kosten Eingabe'!K778</f>
        <v>0</v>
      </c>
      <c r="I289" s="156"/>
      <c r="J289" s="55"/>
    </row>
    <row r="290" spans="1:11" hidden="1" outlineLevel="1" collapsed="1" x14ac:dyDescent="0.25">
      <c r="A290" s="149">
        <v>790</v>
      </c>
      <c r="B290" s="150" t="s">
        <v>729</v>
      </c>
      <c r="C290" s="151">
        <f>SUM(C291:C294)</f>
        <v>0</v>
      </c>
      <c r="D290" s="152">
        <f t="shared" ref="D290:H290" si="41">SUM(D291:D294)</f>
        <v>0</v>
      </c>
      <c r="E290" s="152">
        <f t="shared" si="41"/>
        <v>0</v>
      </c>
      <c r="F290" s="152">
        <f t="shared" si="41"/>
        <v>0</v>
      </c>
      <c r="G290" s="151">
        <f t="shared" si="41"/>
        <v>0</v>
      </c>
      <c r="H290" s="153">
        <f t="shared" si="41"/>
        <v>0</v>
      </c>
      <c r="I290" s="154"/>
      <c r="J290" s="54">
        <f>SUM(J291:J292)</f>
        <v>1418264.5721200001</v>
      </c>
    </row>
    <row r="291" spans="1:11" hidden="1" outlineLevel="2" x14ac:dyDescent="0.25">
      <c r="A291" s="162">
        <v>791</v>
      </c>
      <c r="B291" s="164" t="s">
        <v>730</v>
      </c>
      <c r="C291" s="115">
        <f>'Kosten Eingabe'!F782</f>
        <v>0</v>
      </c>
      <c r="D291" s="116">
        <f>'Kosten Eingabe'!G782</f>
        <v>0</v>
      </c>
      <c r="E291" s="116">
        <f>'Kosten Eingabe'!H782</f>
        <v>0</v>
      </c>
      <c r="F291" s="116">
        <f>'Kosten Eingabe'!I782</f>
        <v>0</v>
      </c>
      <c r="G291" s="115">
        <f>C291-D291-E291-F291</f>
        <v>0</v>
      </c>
      <c r="H291" s="117">
        <f>C291-G291</f>
        <v>0</v>
      </c>
      <c r="I291" s="148"/>
      <c r="J291" s="55">
        <v>386799.42876000004</v>
      </c>
    </row>
    <row r="292" spans="1:11" ht="15" hidden="1" customHeight="1" outlineLevel="2" x14ac:dyDescent="0.25">
      <c r="A292" s="162">
        <v>799</v>
      </c>
      <c r="B292" s="164" t="s">
        <v>731</v>
      </c>
      <c r="C292" s="115">
        <f>'Kosten Eingabe'!F785</f>
        <v>0</v>
      </c>
      <c r="D292" s="116">
        <f>'Kosten Eingabe'!G785</f>
        <v>0</v>
      </c>
      <c r="E292" s="116">
        <f>'Kosten Eingabe'!H785</f>
        <v>0</v>
      </c>
      <c r="F292" s="116">
        <f>'Kosten Eingabe'!I785</f>
        <v>0</v>
      </c>
      <c r="G292" s="115">
        <f t="shared" ref="G292:G294" si="42">C292-D292-E292-F292</f>
        <v>0</v>
      </c>
      <c r="H292" s="117">
        <f t="shared" ref="H292:H294" si="43">C292-G292</f>
        <v>0</v>
      </c>
      <c r="I292" s="156"/>
      <c r="J292" s="55">
        <v>1031465.14336</v>
      </c>
      <c r="K292" s="61"/>
    </row>
    <row r="293" spans="1:11" ht="15" hidden="1" customHeight="1" outlineLevel="2" x14ac:dyDescent="0.25">
      <c r="A293" s="448" t="s">
        <v>969</v>
      </c>
      <c r="B293" s="447" t="s">
        <v>979</v>
      </c>
      <c r="C293" s="209">
        <v>0</v>
      </c>
      <c r="D293" s="209">
        <f>D298*G304</f>
        <v>0</v>
      </c>
      <c r="E293" s="209">
        <f>E298*G304</f>
        <v>0</v>
      </c>
      <c r="F293" s="209">
        <f>F298*G304</f>
        <v>0</v>
      </c>
      <c r="G293" s="209">
        <f t="shared" si="42"/>
        <v>0</v>
      </c>
      <c r="H293" s="209">
        <f t="shared" si="43"/>
        <v>0</v>
      </c>
      <c r="I293" s="156"/>
      <c r="J293" s="55"/>
      <c r="K293" s="61"/>
    </row>
    <row r="294" spans="1:11" ht="15" hidden="1" customHeight="1" outlineLevel="2" x14ac:dyDescent="0.25">
      <c r="A294" s="448" t="s">
        <v>969</v>
      </c>
      <c r="B294" s="447" t="s">
        <v>968</v>
      </c>
      <c r="C294" s="209">
        <v>0</v>
      </c>
      <c r="D294" s="209">
        <v>0</v>
      </c>
      <c r="E294" s="209">
        <v>0</v>
      </c>
      <c r="F294" s="209">
        <f>(C302-G304)*C298</f>
        <v>0</v>
      </c>
      <c r="G294" s="209">
        <f t="shared" si="42"/>
        <v>0</v>
      </c>
      <c r="H294" s="209">
        <f t="shared" si="43"/>
        <v>0</v>
      </c>
      <c r="I294" s="156"/>
      <c r="J294" s="55">
        <v>1031465.14336</v>
      </c>
      <c r="K294" s="61"/>
    </row>
    <row r="295" spans="1:11" ht="5.0999999999999996" customHeight="1" x14ac:dyDescent="0.25">
      <c r="A295" s="166"/>
      <c r="B295" s="167"/>
      <c r="C295" s="168"/>
      <c r="D295" s="169"/>
      <c r="E295" s="169"/>
      <c r="F295" s="169"/>
      <c r="G295" s="168"/>
      <c r="H295" s="170"/>
      <c r="I295" s="171"/>
      <c r="J295" s="64"/>
      <c r="K295" s="61"/>
    </row>
    <row r="296" spans="1:11" x14ac:dyDescent="0.25">
      <c r="A296" s="108" t="s">
        <v>965</v>
      </c>
      <c r="B296" s="176"/>
      <c r="C296" s="177">
        <f t="shared" ref="C296:H296" si="44">C247+C242+C177+C106+C27+C5</f>
        <v>0</v>
      </c>
      <c r="D296" s="178">
        <f t="shared" si="44"/>
        <v>0</v>
      </c>
      <c r="E296" s="178">
        <f t="shared" si="44"/>
        <v>0</v>
      </c>
      <c r="F296" s="178">
        <f t="shared" si="44"/>
        <v>0</v>
      </c>
      <c r="G296" s="177">
        <f t="shared" si="44"/>
        <v>0</v>
      </c>
      <c r="H296" s="179">
        <f t="shared" si="44"/>
        <v>0</v>
      </c>
      <c r="I296" s="180"/>
    </row>
    <row r="297" spans="1:11" x14ac:dyDescent="0.25">
      <c r="C297" s="58"/>
    </row>
    <row r="298" spans="1:11" x14ac:dyDescent="0.25">
      <c r="A298" s="216" t="s">
        <v>967</v>
      </c>
      <c r="B298" s="216"/>
      <c r="C298" s="217">
        <f>C5+C27+C106+C177+C242</f>
        <v>0</v>
      </c>
      <c r="D298" s="217">
        <f>D5+D27+D106+D177+D242</f>
        <v>0</v>
      </c>
      <c r="E298" s="217">
        <f>E5+E27+E106+E177+E242</f>
        <v>0</v>
      </c>
      <c r="F298" s="217">
        <f>F5+F27+F106+F177+F242</f>
        <v>0</v>
      </c>
      <c r="G298" s="218">
        <f>G5+G27+G106+G177+G242</f>
        <v>0</v>
      </c>
      <c r="H298" s="206"/>
    </row>
    <row r="299" spans="1:11" ht="5.0999999999999996" customHeight="1" x14ac:dyDescent="0.25">
      <c r="A299" s="210"/>
      <c r="B299" s="210"/>
      <c r="C299" s="211"/>
      <c r="D299" s="211"/>
      <c r="E299" s="211"/>
      <c r="F299" s="211"/>
      <c r="G299" s="211"/>
      <c r="H299" s="206"/>
    </row>
    <row r="300" spans="1:11" x14ac:dyDescent="0.25">
      <c r="A300" s="216" t="s">
        <v>966</v>
      </c>
      <c r="B300" s="216"/>
      <c r="C300" s="217">
        <f>C247</f>
        <v>0</v>
      </c>
      <c r="D300" s="217">
        <f>D$247</f>
        <v>0</v>
      </c>
      <c r="E300" s="217">
        <f>E247</f>
        <v>0</v>
      </c>
      <c r="F300" s="217">
        <f>F247</f>
        <v>0</v>
      </c>
      <c r="G300" s="218">
        <f>G247</f>
        <v>0</v>
      </c>
      <c r="H300" s="206"/>
      <c r="J300" s="66"/>
    </row>
    <row r="301" spans="1:11" ht="5.0999999999999996" customHeight="1" x14ac:dyDescent="0.25">
      <c r="A301" s="212"/>
      <c r="B301" s="212"/>
      <c r="C301" s="213"/>
      <c r="D301" s="213"/>
      <c r="E301" s="213"/>
      <c r="F301" s="213"/>
      <c r="G301" s="213"/>
      <c r="H301" s="206"/>
      <c r="J301" s="66"/>
    </row>
    <row r="302" spans="1:11" x14ac:dyDescent="0.25">
      <c r="A302" s="216" t="s">
        <v>970</v>
      </c>
      <c r="B302" s="219"/>
      <c r="C302" s="220" t="str">
        <f>IFERROR(C300/C298,"0,00%")</f>
        <v>0,00%</v>
      </c>
      <c r="D302" s="220" t="str">
        <f t="shared" ref="D302:G302" si="45">IFERROR(D300/D298,"0,00%")</f>
        <v>0,00%</v>
      </c>
      <c r="E302" s="220" t="str">
        <f t="shared" si="45"/>
        <v>0,00%</v>
      </c>
      <c r="F302" s="220" t="str">
        <f t="shared" si="45"/>
        <v>0,00%</v>
      </c>
      <c r="G302" s="221" t="str">
        <f t="shared" si="45"/>
        <v>0,00%</v>
      </c>
      <c r="H302" s="207"/>
      <c r="I302" s="208"/>
      <c r="J302" s="66"/>
    </row>
    <row r="303" spans="1:11" ht="5.0999999999999996" customHeight="1" x14ac:dyDescent="0.25">
      <c r="A303" s="212"/>
      <c r="B303" s="214"/>
      <c r="C303" s="215"/>
      <c r="D303" s="215"/>
      <c r="E303" s="215"/>
      <c r="F303" s="215"/>
      <c r="G303" s="215"/>
      <c r="H303" s="207"/>
      <c r="I303" s="208"/>
      <c r="J303" s="66"/>
    </row>
    <row r="304" spans="1:11" x14ac:dyDescent="0.25">
      <c r="A304" s="216" t="s">
        <v>980</v>
      </c>
      <c r="B304" s="219"/>
      <c r="C304" s="222"/>
      <c r="D304" s="223"/>
      <c r="E304" s="223"/>
      <c r="F304" s="223"/>
      <c r="G304" s="224">
        <v>0</v>
      </c>
      <c r="J304" s="66"/>
    </row>
    <row r="305" spans="7:7" x14ac:dyDescent="0.25">
      <c r="G305" s="67"/>
    </row>
    <row r="306" spans="7:7" x14ac:dyDescent="0.25">
      <c r="G306" s="67"/>
    </row>
    <row r="307" spans="7:7" x14ac:dyDescent="0.25">
      <c r="G307" s="67"/>
    </row>
  </sheetData>
  <mergeCells count="7">
    <mergeCell ref="I1:I2"/>
    <mergeCell ref="A1:A2"/>
    <mergeCell ref="B1:B2"/>
    <mergeCell ref="C1:C2"/>
    <mergeCell ref="D1:F1"/>
    <mergeCell ref="G1:G2"/>
    <mergeCell ref="H1:H2"/>
  </mergeCells>
  <conditionalFormatting sqref="A296:I296">
    <cfRule type="expression" dxfId="0" priority="1">
      <formula>"ZELLE(“Schutz”;A1)=0"</formula>
    </cfRule>
  </conditionalFormatting>
  <pageMargins left="0.70866141732283472" right="0.70866141732283472" top="0.98425196850393704" bottom="0.78740157480314965" header="0.31496062992125984" footer="0.31496062992125984"/>
  <pageSetup paperSize="8" fitToHeight="0" orientation="landscape" r:id="rId1"/>
  <headerFooter>
    <oddHeader>&amp;R&amp;10Vermögen und Bau Baden-Württemberg
Betriebsleitung/ Bauberatung Dritter</oddHeader>
    <oddFooter>&amp;L&amp;10Erstellt: 08.11.2018
Geändert: &amp;D&amp;R&amp;10Seite &amp;P/&amp;N</oddFooter>
  </headerFooter>
  <ignoredErrors>
    <ignoredError sqref="D30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Deckblatt</vt:lpstr>
      <vt:lpstr>Flächen Eingabe</vt:lpstr>
      <vt:lpstr>Flächenübersicht</vt:lpstr>
      <vt:lpstr>DIN 277</vt:lpstr>
      <vt:lpstr>Kosten Eingabe</vt:lpstr>
      <vt:lpstr>Kostenübersicht</vt:lpstr>
      <vt:lpstr>'DIN 277'!Druckbereich</vt:lpstr>
      <vt:lpstr>Flächenübersicht!Druckbereich</vt:lpstr>
      <vt:lpstr>Kostenübersicht!Druckbereich</vt:lpstr>
      <vt:lpstr>'Flächen Eingabe'!Drucktitel</vt:lpstr>
      <vt:lpstr>Flächenübersicht!Drucktitel</vt:lpstr>
      <vt:lpstr>'Kosten Eingabe'!Drucktitel</vt:lpstr>
      <vt:lpstr>Kostenübersicht!Drucktitel</vt:lpstr>
    </vt:vector>
  </TitlesOfParts>
  <Company>VBV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Hund, Stefan (VB-BW Betriebsleitung)</dc:creator>
  <cp:lastModifiedBy>Hund, Stefan (VB-BW Betriebsleitung)</cp:lastModifiedBy>
  <cp:lastPrinted>2026-02-06T16:13:51Z</cp:lastPrinted>
  <dcterms:created xsi:type="dcterms:W3CDTF">2018-11-05T15:27:49Z</dcterms:created>
  <dcterms:modified xsi:type="dcterms:W3CDTF">2026-03-27T17:19:12Z</dcterms:modified>
</cp:coreProperties>
</file>